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activeTab="0"/>
  </bookViews>
  <sheets>
    <sheet name="Лист1" sheetId="1" r:id="rId1"/>
  </sheets>
  <definedNames>
    <definedName name="_xlnm.Print_Area" localSheetId="0">'Лист1'!$A$2:$HU$193</definedName>
  </definedNames>
  <calcPr fullCalcOnLoad="1"/>
</workbook>
</file>

<file path=xl/sharedStrings.xml><?xml version="1.0" encoding="utf-8"?>
<sst xmlns="http://schemas.openxmlformats.org/spreadsheetml/2006/main" count="219" uniqueCount="122">
  <si>
    <t>№ п/п</t>
  </si>
  <si>
    <t>Статьи затрат</t>
  </si>
  <si>
    <t>Всего</t>
  </si>
  <si>
    <t>Капитальные вложения по проекту, всего:</t>
  </si>
  <si>
    <t>в том числе:</t>
  </si>
  <si>
    <t>строительно-монтажные работы</t>
  </si>
  <si>
    <t>Капитальные вложения в объекты сбыта</t>
  </si>
  <si>
    <t>Другие инвестиции в период освоения производственных мощностей и эксплуатации</t>
  </si>
  <si>
    <t>Итого:</t>
  </si>
  <si>
    <t>Расшифровка затрат на мероприятия по реализации проекта</t>
  </si>
  <si>
    <t>Наименование мероприятий</t>
  </si>
  <si>
    <t>Ориентировочная стоимость, тыс.руб.</t>
  </si>
  <si>
    <t>Сроки проведения</t>
  </si>
  <si>
    <t>Подготовка и согласование технической документации</t>
  </si>
  <si>
    <t>Реконструкция производственного помещения</t>
  </si>
  <si>
    <t>Приобретение оборудования</t>
  </si>
  <si>
    <t>Монтаж и наладка оборудования</t>
  </si>
  <si>
    <t>Организация сбыта</t>
  </si>
  <si>
    <t>Наименование показателей</t>
  </si>
  <si>
    <t>Инвестиции по проекту:</t>
  </si>
  <si>
    <t>оборудование</t>
  </si>
  <si>
    <t>табл.№1</t>
  </si>
  <si>
    <t>табл.№2</t>
  </si>
  <si>
    <t>Дата начала</t>
  </si>
  <si>
    <t>Дата окончания</t>
  </si>
  <si>
    <t>Приобретение сырья. Материалов, комплектующих, топлива, энергии</t>
  </si>
  <si>
    <t>табл.№3</t>
  </si>
  <si>
    <t>Ориентировочная цена, тыс.руб.</t>
  </si>
  <si>
    <t>Стоимость, тыс.руб.</t>
  </si>
  <si>
    <t>Наименование продукции (услуг)</t>
  </si>
  <si>
    <t>Ед.   изм.</t>
  </si>
  <si>
    <t>табл.№4</t>
  </si>
  <si>
    <t>табл.№5</t>
  </si>
  <si>
    <t>табл.№6</t>
  </si>
  <si>
    <t>табл.№7</t>
  </si>
  <si>
    <t>1</t>
  </si>
  <si>
    <t>2</t>
  </si>
  <si>
    <t>Затраты на оплату труда</t>
  </si>
  <si>
    <t>НСиПЗ</t>
  </si>
  <si>
    <t xml:space="preserve">Налоги и отчисления с ФОТ </t>
  </si>
  <si>
    <t>Кол-во штатных единиц</t>
  </si>
  <si>
    <t xml:space="preserve">Налог на прибыль </t>
  </si>
  <si>
    <t>табл.№8</t>
  </si>
  <si>
    <t>табл.№9</t>
  </si>
  <si>
    <t>Общая выручка от реализации продукции (ДОХОДЫ), всего:</t>
  </si>
  <si>
    <t>Итого: Доходы-Расходы</t>
  </si>
  <si>
    <t>прочие затраты (лицензия)</t>
  </si>
  <si>
    <t>2 кв.</t>
  </si>
  <si>
    <t>1 кв.</t>
  </si>
  <si>
    <t>3 кв.</t>
  </si>
  <si>
    <t>4 кв.</t>
  </si>
  <si>
    <t>Цена, руб.</t>
  </si>
  <si>
    <t>Общий план производства и реализации продукции (услуг) в стоимостном выражении</t>
  </si>
  <si>
    <t>Должность (наемных работников)</t>
  </si>
  <si>
    <t>3</t>
  </si>
  <si>
    <t>Налоги и отчисления с ФОТ  наемных работников</t>
  </si>
  <si>
    <t>Кол-во</t>
  </si>
  <si>
    <t>Налоги и отчисления с ФОТ индивидуального предпринимателя ВСЕГО:</t>
  </si>
  <si>
    <t>3.1</t>
  </si>
  <si>
    <t>3.2</t>
  </si>
  <si>
    <t xml:space="preserve">Общие расходы по фонду оплаты труда (ФОТ) </t>
  </si>
  <si>
    <t>2.1</t>
  </si>
  <si>
    <t>2.2</t>
  </si>
  <si>
    <t>2.3</t>
  </si>
  <si>
    <t>2.4</t>
  </si>
  <si>
    <t>2.4.1</t>
  </si>
  <si>
    <t>2.4.2</t>
  </si>
  <si>
    <t>2.5</t>
  </si>
  <si>
    <t>2.6</t>
  </si>
  <si>
    <t>2.7</t>
  </si>
  <si>
    <t>Чистая прибыль</t>
  </si>
  <si>
    <t>Общая выручка от реализации продукции (товаров, услуг) всего:</t>
  </si>
  <si>
    <t>Наименование оборудования (сырья, материалов, товаров)</t>
  </si>
  <si>
    <t>табл.№10</t>
  </si>
  <si>
    <t>Цены продукции (товаров, услуг)</t>
  </si>
  <si>
    <t>Наименование продукции (товаров, услуг)</t>
  </si>
  <si>
    <t>Общий план производства и реализации продукции (товаров, услуг) по проекту в натуральном выражении</t>
  </si>
  <si>
    <t>Полное юридическое наименование</t>
  </si>
  <si>
    <t>Общая характеристика субъекта малого и среднего предпринимательства</t>
  </si>
  <si>
    <t>Приобретение автотранспорта</t>
  </si>
  <si>
    <t>Приобретаемое оборудование (сырье, материалы, товары) по проекту, тыс.руб.</t>
  </si>
  <si>
    <t>Месячный ФОТ, руб.</t>
  </si>
  <si>
    <t>Годовой ФОТ, руб.</t>
  </si>
  <si>
    <t>Характеристика предприятия-заявителя</t>
  </si>
  <si>
    <t>В данном разделе следует указать данные о предприятии, основные виды выпускаемой продукции  (оказываемых услуг, реализации товаров). Назначение и основные технические характеристики продукции (услуг). Характеристика новизны (принципиально новая, новый дизайн, наличие собственных "ноу-хау", аналог выпускаемой проукции (услуг).Необходима ли сертификация или лицензирование продукции.</t>
  </si>
  <si>
    <t>Характеристика направления инвестиций</t>
  </si>
  <si>
    <t>Пополнение оборотных средств</t>
  </si>
  <si>
    <t>В данном разделе следует указать направление инвестиций (табл.№1 и табл.№2), с расшифровкой приобретаемого оборудования (табл.№3), условия приобретения оборудования, указываются возможные поставщики, а так же преимущества перед другими поставщиками, по строительно-монтажным работам указываются возможные подрядчики.</t>
  </si>
  <si>
    <t>Маркетинговый план</t>
  </si>
  <si>
    <t>Анализ рынка</t>
  </si>
  <si>
    <t xml:space="preserve">В данном разделе следует указать преимущества предлагаемой продукции (товаров, услуг) по научно-техническим, технологическим и стоимостным характеристикам, обоснование наличия спроса на продукцию (товар, услуги) при заявленных ценах, количественная оценка емкости рынка, существующий и прогнозируемый объем продаж на рынке (табл.№4), цены на дату расчета проекта (табл.№5), масштабы и направления использования (район, город, регион), имеющиеся контракты (протоколы о намерениях, договоры и т.п.) на поставку продукции (товаров, услуг). В какой сфере можно использовать продукт (массовое потребление, специальное промышленное). </t>
  </si>
  <si>
    <t>Кадры и фонд оплаты труда</t>
  </si>
  <si>
    <t>Финансовый план</t>
  </si>
  <si>
    <t>%</t>
  </si>
  <si>
    <t>Аренда здания (помещения)</t>
  </si>
  <si>
    <t>Прочие расходы (коммунальные, транспортные услуги)</t>
  </si>
  <si>
    <t>В данном разделе следует охарактеризовать отраслевую направленность рынка сбыта, востребованность производимой продукции (товаров, услуг) в данном регионе. Конкуренты и конкурентные преимущества продукции (товаров, услуг), перспективы развития рынка.</t>
  </si>
  <si>
    <t>Индивидуальный предприниматель</t>
  </si>
  <si>
    <t xml:space="preserve">Директор </t>
  </si>
  <si>
    <t>Общие затраты на производство и сбыт продукции (услуг) (РАСХОДЫ)</t>
  </si>
  <si>
    <t>Финансовые результаты производственно-сбытовой деятельности по проекту</t>
  </si>
  <si>
    <t>Налоги и отчисления с ФОТ индивид.предпринимателя ВСЕГО:</t>
  </si>
  <si>
    <t>Заполняются ячейки, выделенные зеленым цветом, при необходимости ширину строки можно увеличить или уменьшить</t>
  </si>
  <si>
    <t>Выплата процентов по микрозайму</t>
  </si>
  <si>
    <t>Погашение основного долга по микрозайму</t>
  </si>
  <si>
    <t xml:space="preserve">         Штатное расписание наемных работников  (без индивидуального предпринимателя)  на момент составления технико-экономического обоснования</t>
  </si>
  <si>
    <t xml:space="preserve">Штатное расписание наемных работников на вновь создаваемые рабочие места  </t>
  </si>
  <si>
    <t>Материальные затраты (сырье, материалы, товары)</t>
  </si>
  <si>
    <t>В том числе за 3-й год реализации проекта, тыс.руб.</t>
  </si>
  <si>
    <t>В том числе за 2-й год реализации проекта, тыс.руб.</t>
  </si>
  <si>
    <t>В том числе за 1-й год реализации проекта, тыс.руб.</t>
  </si>
  <si>
    <t>В том числе за 1-й год реализации проекта</t>
  </si>
  <si>
    <t>В том числе за 2-й год реализации проекта</t>
  </si>
  <si>
    <t>В том числе за 3-й год реализации проекта</t>
  </si>
  <si>
    <t>В том числе  за 1-й год  реализации проекта, тыс.руб.</t>
  </si>
  <si>
    <t>В том числе  за 2-й год  реализации проекта, тыс.руб.</t>
  </si>
  <si>
    <t>В том числе  за 3-й год  реализации проекта, тыс.руб.</t>
  </si>
  <si>
    <t>ПФР фиксированный платеж 18 610,80 руб. в год</t>
  </si>
  <si>
    <t>ФОМС фиксированный платеж 3 650,58 руб. в год</t>
  </si>
  <si>
    <t xml:space="preserve">В данном разделе необходимо указать где субъект малого и среднего предпринимательства  осуществляет свою деятельность в арендованном помещении или в помещении принадлежащем на праве собственности. Какая применяется система налогообложения. Так же следует указать: 1. Есть ли опыт работы в данной сфере бизнеса или только теоретические знания; 2. Создается новое производство, либо техническое перевооружение и расширение действующего производства. </t>
  </si>
  <si>
    <t>ПФР фиксированный платеж 29 354 руб. в год</t>
  </si>
  <si>
    <t>ФОМС фиксированный платеж 6 884руб. в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</si>
</sst>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0.000000"/>
    <numFmt numFmtId="191" formatCode="#,##0_р_."/>
    <numFmt numFmtId="192" formatCode="#,##0.00_р_."/>
    <numFmt numFmtId="193" formatCode="#,##0.0_р_."/>
    <numFmt numFmtId="194" formatCode="#,##0.0"/>
  </numFmts>
  <fonts count="46">
    <font>
      <sz val="10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b/>
      <i/>
      <u val="single"/>
      <sz val="9"/>
      <name val="Arial"/>
      <family val="0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hidden="1" locked="0"/>
    </xf>
    <xf numFmtId="0" fontId="1" fillId="0" borderId="0" xfId="0" applyFont="1" applyBorder="1" applyAlignment="1" applyProtection="1">
      <alignment wrapText="1"/>
      <protection hidden="1" locked="0"/>
    </xf>
    <xf numFmtId="0" fontId="1" fillId="0" borderId="0" xfId="0" applyFont="1" applyFill="1" applyBorder="1" applyAlignment="1" applyProtection="1">
      <alignment wrapText="1"/>
      <protection hidden="1" locked="0"/>
    </xf>
    <xf numFmtId="0" fontId="1" fillId="0" borderId="0" xfId="0" applyFont="1" applyFill="1" applyAlignment="1" applyProtection="1">
      <alignment wrapText="1"/>
      <protection hidden="1" locked="0"/>
    </xf>
    <xf numFmtId="0" fontId="5" fillId="0" borderId="0" xfId="0" applyFont="1" applyAlignment="1" applyProtection="1">
      <alignment wrapText="1"/>
      <protection hidden="1" locked="0"/>
    </xf>
    <xf numFmtId="0" fontId="5" fillId="0" borderId="0" xfId="0" applyFont="1" applyFill="1" applyAlignment="1" applyProtection="1">
      <alignment wrapText="1"/>
      <protection hidden="1" locked="0"/>
    </xf>
    <xf numFmtId="0" fontId="1" fillId="0" borderId="0" xfId="0" applyFont="1" applyAlignment="1" applyProtection="1">
      <alignment horizontal="left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wrapText="1"/>
      <protection locked="0"/>
    </xf>
    <xf numFmtId="0" fontId="1" fillId="4" borderId="0" xfId="0" applyFont="1" applyFill="1" applyAlignment="1" applyProtection="1">
      <alignment vertical="top"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2" fillId="0" borderId="10" xfId="0" applyFont="1" applyBorder="1" applyAlignment="1" applyProtection="1">
      <alignment horizontal="justify" vertical="top" wrapText="1"/>
      <protection hidden="1"/>
    </xf>
    <xf numFmtId="0" fontId="2" fillId="0" borderId="11" xfId="0" applyFont="1" applyBorder="1" applyAlignment="1" applyProtection="1">
      <alignment horizontal="justify" vertical="top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hidden="1" locked="0"/>
    </xf>
    <xf numFmtId="194" fontId="1" fillId="0" borderId="13" xfId="0" applyNumberFormat="1" applyFont="1" applyBorder="1" applyAlignment="1" applyProtection="1">
      <alignment horizontal="center" vertical="center" wrapText="1"/>
      <protection hidden="1"/>
    </xf>
    <xf numFmtId="188" fontId="1" fillId="0" borderId="13" xfId="0" applyNumberFormat="1" applyFont="1" applyBorder="1" applyAlignment="1" applyProtection="1">
      <alignment horizontal="center" vertical="center" wrapText="1"/>
      <protection hidden="1"/>
    </xf>
    <xf numFmtId="188" fontId="1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justify" vertical="top" wrapText="1"/>
      <protection hidden="1"/>
    </xf>
    <xf numFmtId="0" fontId="5" fillId="0" borderId="11" xfId="0" applyFont="1" applyBorder="1" applyAlignment="1" applyProtection="1">
      <alignment horizontal="justify" vertical="top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194" fontId="1" fillId="0" borderId="15" xfId="0" applyNumberFormat="1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1" fontId="1" fillId="0" borderId="19" xfId="0" applyNumberFormat="1" applyFont="1" applyBorder="1" applyAlignment="1" applyProtection="1">
      <alignment horizontal="center" vertical="center" wrapText="1"/>
      <protection hidden="1"/>
    </xf>
    <xf numFmtId="1" fontId="1" fillId="0" borderId="20" xfId="0" applyNumberFormat="1" applyFont="1" applyBorder="1" applyAlignment="1" applyProtection="1">
      <alignment horizontal="center" vertical="center" wrapText="1"/>
      <protection hidden="1"/>
    </xf>
    <xf numFmtId="1" fontId="1" fillId="0" borderId="21" xfId="0" applyNumberFormat="1" applyFont="1" applyBorder="1" applyAlignment="1" applyProtection="1">
      <alignment horizontal="center" vertical="center" wrapText="1"/>
      <protection hidden="1"/>
    </xf>
    <xf numFmtId="1" fontId="1" fillId="0" borderId="22" xfId="0" applyNumberFormat="1" applyFont="1" applyBorder="1" applyAlignment="1" applyProtection="1">
      <alignment horizontal="center" vertical="center" wrapText="1"/>
      <protection hidden="1"/>
    </xf>
    <xf numFmtId="1" fontId="1" fillId="0" borderId="23" xfId="0" applyNumberFormat="1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1" fontId="1" fillId="0" borderId="28" xfId="0" applyNumberFormat="1" applyFont="1" applyBorder="1" applyAlignment="1" applyProtection="1">
      <alignment horizontal="center" vertical="center" wrapText="1"/>
      <protection hidden="1"/>
    </xf>
    <xf numFmtId="1" fontId="1" fillId="0" borderId="29" xfId="0" applyNumberFormat="1" applyFont="1" applyBorder="1" applyAlignment="1" applyProtection="1">
      <alignment horizontal="center" vertical="center" wrapText="1"/>
      <protection hidden="1"/>
    </xf>
    <xf numFmtId="1" fontId="1" fillId="0" borderId="30" xfId="0" applyNumberFormat="1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 locked="0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 locked="0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wrapText="1"/>
      <protection hidden="1" locked="0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1" fillId="4" borderId="13" xfId="0" applyFont="1" applyFill="1" applyBorder="1" applyAlignment="1" applyProtection="1">
      <alignment horizontal="center" wrapText="1"/>
      <protection hidden="1" locked="0"/>
    </xf>
    <xf numFmtId="0" fontId="1" fillId="0" borderId="0" xfId="0" applyFont="1" applyAlignment="1" applyProtection="1">
      <alignment horizontal="left" wrapText="1"/>
      <protection hidden="1" locked="0"/>
    </xf>
    <xf numFmtId="0" fontId="1" fillId="0" borderId="0" xfId="0" applyFont="1" applyBorder="1" applyAlignment="1" applyProtection="1">
      <alignment horizontal="center" wrapText="1"/>
      <protection hidden="1" locked="0"/>
    </xf>
    <xf numFmtId="1" fontId="3" fillId="0" borderId="19" xfId="0" applyNumberFormat="1" applyFont="1" applyBorder="1" applyAlignment="1" applyProtection="1">
      <alignment horizontal="center" vertical="center" wrapText="1"/>
      <protection hidden="1"/>
    </xf>
    <xf numFmtId="49" fontId="1" fillId="0" borderId="36" xfId="0" applyNumberFormat="1" applyFont="1" applyBorder="1" applyAlignment="1" applyProtection="1">
      <alignment horizontal="center" vertical="center" wrapText="1"/>
      <protection hidden="1"/>
    </xf>
    <xf numFmtId="49" fontId="1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4" borderId="39" xfId="0" applyFont="1" applyFill="1" applyBorder="1" applyAlignment="1" applyProtection="1">
      <alignment horizontal="center" wrapText="1"/>
      <protection hidden="1" locked="0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hidden="1"/>
    </xf>
    <xf numFmtId="17" fontId="1" fillId="4" borderId="33" xfId="0" applyNumberFormat="1" applyFont="1" applyFill="1" applyBorder="1" applyAlignment="1" applyProtection="1">
      <alignment horizontal="center" vertical="center" wrapText="1"/>
      <protection hidden="1" locked="0"/>
    </xf>
    <xf numFmtId="17" fontId="1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5" fillId="4" borderId="13" xfId="0" applyFont="1" applyFill="1" applyBorder="1" applyAlignment="1" applyProtection="1">
      <alignment horizontal="left" vertical="center" wrapText="1"/>
      <protection hidden="1" locked="0"/>
    </xf>
    <xf numFmtId="0" fontId="1" fillId="4" borderId="33" xfId="0" applyFont="1" applyFill="1" applyBorder="1" applyAlignment="1" applyProtection="1">
      <alignment horizontal="left" vertical="center" wrapText="1"/>
      <protection hidden="1" locked="0"/>
    </xf>
    <xf numFmtId="0" fontId="1" fillId="4" borderId="13" xfId="0" applyFont="1" applyFill="1" applyBorder="1" applyAlignment="1" applyProtection="1">
      <alignment horizontal="left" vertical="center" wrapText="1"/>
      <protection hidden="1" locked="0"/>
    </xf>
    <xf numFmtId="0" fontId="1" fillId="4" borderId="46" xfId="0" applyFont="1" applyFill="1" applyBorder="1" applyAlignment="1" applyProtection="1">
      <alignment horizontal="left" vertical="center" wrapText="1"/>
      <protection hidden="1" locked="0"/>
    </xf>
    <xf numFmtId="0" fontId="1" fillId="4" borderId="39" xfId="0" applyFont="1" applyFill="1" applyBorder="1" applyAlignment="1" applyProtection="1">
      <alignment horizontal="left" vertical="center" wrapText="1"/>
      <protection hidden="1" locked="0"/>
    </xf>
    <xf numFmtId="0" fontId="1" fillId="0" borderId="46" xfId="0" applyFont="1" applyBorder="1" applyAlignment="1" applyProtection="1">
      <alignment horizontal="left" vertical="center" wrapText="1"/>
      <protection hidden="1"/>
    </xf>
    <xf numFmtId="0" fontId="1" fillId="0" borderId="39" xfId="0" applyFont="1" applyBorder="1" applyAlignment="1" applyProtection="1">
      <alignment horizontal="left" vertical="center" wrapText="1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191" fontId="1" fillId="0" borderId="13" xfId="0" applyNumberFormat="1" applyFont="1" applyBorder="1" applyAlignment="1" applyProtection="1">
      <alignment horizontal="center" vertical="center" wrapText="1"/>
      <protection hidden="1"/>
    </xf>
    <xf numFmtId="49" fontId="1" fillId="0" borderId="37" xfId="0" applyNumberFormat="1" applyFont="1" applyBorder="1" applyAlignment="1" applyProtection="1">
      <alignment horizontal="center" vertical="center" wrapText="1"/>
      <protection hidden="1"/>
    </xf>
    <xf numFmtId="49" fontId="1" fillId="0" borderId="19" xfId="0" applyNumberFormat="1" applyFont="1" applyBorder="1" applyAlignment="1" applyProtection="1">
      <alignment horizontal="center" vertical="center" wrapText="1"/>
      <protection hidden="1"/>
    </xf>
    <xf numFmtId="49" fontId="4" fillId="0" borderId="55" xfId="0" applyNumberFormat="1" applyFont="1" applyBorder="1" applyAlignment="1" applyProtection="1">
      <alignment horizontal="center" wrapText="1"/>
      <protection hidden="1"/>
    </xf>
    <xf numFmtId="49" fontId="4" fillId="0" borderId="56" xfId="0" applyNumberFormat="1" applyFont="1" applyBorder="1" applyAlignment="1" applyProtection="1">
      <alignment horizontal="center" wrapText="1"/>
      <protection hidden="1"/>
    </xf>
    <xf numFmtId="0" fontId="3" fillId="0" borderId="19" xfId="0" applyFont="1" applyBorder="1" applyAlignment="1" applyProtection="1">
      <alignment vertical="top" wrapText="1"/>
      <protection hidden="1"/>
    </xf>
    <xf numFmtId="0" fontId="3" fillId="0" borderId="13" xfId="0" applyFont="1" applyBorder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1" fillId="0" borderId="45" xfId="0" applyFont="1" applyBorder="1" applyAlignment="1" applyProtection="1">
      <alignment horizontal="right" wrapText="1"/>
      <protection hidden="1"/>
    </xf>
    <xf numFmtId="184" fontId="1" fillId="0" borderId="13" xfId="0" applyNumberFormat="1" applyFont="1" applyBorder="1" applyAlignment="1" applyProtection="1">
      <alignment horizont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4" fillId="0" borderId="56" xfId="0" applyFont="1" applyBorder="1" applyAlignment="1" applyProtection="1">
      <alignment horizontal="center" vertical="top" wrapText="1"/>
      <protection hidden="1"/>
    </xf>
    <xf numFmtId="1" fontId="1" fillId="0" borderId="49" xfId="0" applyNumberFormat="1" applyFont="1" applyBorder="1" applyAlignment="1" applyProtection="1">
      <alignment horizontal="center" vertical="center" wrapText="1"/>
      <protection hidden="1"/>
    </xf>
    <xf numFmtId="0" fontId="5" fillId="4" borderId="33" xfId="0" applyFont="1" applyFill="1" applyBorder="1" applyAlignment="1" applyProtection="1">
      <alignment horizontal="left" vertical="center" wrapText="1"/>
      <protection hidden="1" locked="0"/>
    </xf>
    <xf numFmtId="191" fontId="1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5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wrapText="1"/>
      <protection hidden="1"/>
    </xf>
    <xf numFmtId="0" fontId="4" fillId="0" borderId="19" xfId="0" applyFont="1" applyBorder="1" applyAlignment="1" applyProtection="1">
      <alignment horizontal="center" wrapText="1"/>
      <protection hidden="1"/>
    </xf>
    <xf numFmtId="0" fontId="4" fillId="0" borderId="38" xfId="0" applyFont="1" applyBorder="1" applyAlignment="1" applyProtection="1">
      <alignment horizontal="center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1" fontId="1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194" fontId="1" fillId="0" borderId="14" xfId="0" applyNumberFormat="1" applyFont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 locked="0"/>
    </xf>
    <xf numFmtId="1" fontId="1" fillId="0" borderId="14" xfId="0" applyNumberFormat="1" applyFont="1" applyBorder="1" applyAlignment="1" applyProtection="1">
      <alignment horizontal="center" vertical="center" wrapText="1"/>
      <protection hidden="1" locked="0"/>
    </xf>
    <xf numFmtId="0" fontId="1" fillId="0" borderId="15" xfId="0" applyFont="1" applyBorder="1" applyAlignment="1" applyProtection="1">
      <alignment horizontal="left" vertical="center" wrapText="1"/>
      <protection hidden="1" locked="0"/>
    </xf>
    <xf numFmtId="191" fontId="1" fillId="0" borderId="33" xfId="0" applyNumberFormat="1" applyFont="1" applyBorder="1" applyAlignment="1" applyProtection="1">
      <alignment horizontal="center" vertical="center" wrapText="1"/>
      <protection hidden="1"/>
    </xf>
    <xf numFmtId="49" fontId="3" fillId="0" borderId="37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1" fontId="1" fillId="4" borderId="14" xfId="0" applyNumberFormat="1" applyFont="1" applyFill="1" applyBorder="1" applyAlignment="1" applyProtection="1">
      <alignment horizontal="center" vertical="center" wrapText="1"/>
      <protection hidden="1" locked="0"/>
    </xf>
    <xf numFmtId="191" fontId="1" fillId="4" borderId="33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49" fontId="3" fillId="0" borderId="36" xfId="0" applyNumberFormat="1" applyFont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49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8" xfId="0" applyNumberFormat="1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49" fontId="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5" xfId="0" applyFont="1" applyBorder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49" fontId="1" fillId="0" borderId="57" xfId="0" applyNumberFormat="1" applyFont="1" applyBorder="1" applyAlignment="1" applyProtection="1">
      <alignment horizontal="center" wrapText="1"/>
      <protection hidden="1"/>
    </xf>
    <xf numFmtId="49" fontId="1" fillId="0" borderId="58" xfId="0" applyNumberFormat="1" applyFont="1" applyBorder="1" applyAlignment="1" applyProtection="1">
      <alignment horizontal="center" wrapText="1"/>
      <protection hidden="1"/>
    </xf>
    <xf numFmtId="0" fontId="1" fillId="0" borderId="58" xfId="0" applyFont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49" fontId="4" fillId="0" borderId="35" xfId="0" applyNumberFormat="1" applyFont="1" applyBorder="1" applyAlignment="1" applyProtection="1">
      <alignment horizontal="center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0" fontId="4" fillId="0" borderId="31" xfId="0" applyFont="1" applyBorder="1" applyAlignment="1" applyProtection="1">
      <alignment horizontal="center" vertical="top" wrapText="1"/>
      <protection hidden="1"/>
    </xf>
    <xf numFmtId="1" fontId="1" fillId="0" borderId="15" xfId="0" applyNumberFormat="1" applyFont="1" applyBorder="1" applyAlignment="1" applyProtection="1">
      <alignment horizontal="center" vertical="center" wrapText="1"/>
      <protection hidden="1"/>
    </xf>
    <xf numFmtId="1" fontId="3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24" xfId="0" applyNumberFormat="1" applyFont="1" applyBorder="1" applyAlignment="1" applyProtection="1">
      <alignment horizontal="center" vertical="center" wrapText="1"/>
      <protection hidden="1"/>
    </xf>
    <xf numFmtId="1" fontId="3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94" fontId="1" fillId="0" borderId="48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95"/>
  <sheetViews>
    <sheetView tabSelected="1" view="pageBreakPreview" zoomScaleSheetLayoutView="100" workbookViewId="0" topLeftCell="A89">
      <selection activeCell="CV161" sqref="CV161:DH161"/>
    </sheetView>
  </sheetViews>
  <sheetFormatPr defaultColWidth="9.140625" defaultRowHeight="12.75"/>
  <cols>
    <col min="1" max="61" width="0.71875" style="1" customWidth="1"/>
    <col min="62" max="62" width="0.85546875" style="1" customWidth="1"/>
    <col min="63" max="70" width="0.71875" style="1" customWidth="1"/>
    <col min="71" max="71" width="0.5625" style="1" customWidth="1"/>
    <col min="72" max="124" width="0.71875" style="1" customWidth="1"/>
    <col min="125" max="125" width="0.71875" style="4" customWidth="1"/>
    <col min="126" max="245" width="0.71875" style="1" customWidth="1"/>
    <col min="246" max="16384" width="9.140625" style="1" customWidth="1"/>
  </cols>
  <sheetData>
    <row r="1" spans="1:125" ht="41.25" customHeight="1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</row>
    <row r="2" spans="4:142" ht="1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3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4:142" ht="16.5" customHeight="1">
      <c r="D3" s="2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3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</row>
    <row r="4" spans="4:142" ht="12">
      <c r="D4" s="2"/>
      <c r="E4" s="61" t="s">
        <v>77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3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</row>
    <row r="5" spans="4:124" ht="7.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</row>
    <row r="6" spans="4:124" ht="12">
      <c r="D6" s="2"/>
      <c r="E6" s="60" t="s">
        <v>78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2"/>
      <c r="DS6" s="2"/>
      <c r="DT6" s="2"/>
    </row>
    <row r="7" spans="4:124" ht="4.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4:229" ht="38.25" customHeight="1">
      <c r="D8" s="2"/>
      <c r="E8" s="2"/>
      <c r="F8" s="20" t="s">
        <v>119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2"/>
    </row>
    <row r="9" ht="5.25" customHeight="1"/>
    <row r="10" spans="7:228" ht="40.5" customHeight="1"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</row>
    <row r="12" spans="8:121" ht="12">
      <c r="H12" s="70" t="s">
        <v>83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</row>
    <row r="13" ht="4.5" customHeight="1"/>
    <row r="14" spans="8:227" ht="27.75" customHeight="1">
      <c r="H14" s="12" t="s">
        <v>84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5"/>
    </row>
    <row r="15" ht="6" customHeight="1"/>
    <row r="16" spans="9:227" ht="50.25" customHeight="1"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</row>
    <row r="18" spans="8:121" ht="12">
      <c r="H18" s="69" t="s">
        <v>85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</row>
    <row r="20" spans="8:227" ht="31.5" customHeight="1">
      <c r="H20" s="23" t="s">
        <v>87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5"/>
    </row>
    <row r="21" ht="6" customHeight="1"/>
    <row r="22" spans="8:226" ht="60.75" customHeight="1"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</row>
    <row r="24" spans="8:122" ht="12">
      <c r="H24" s="62" t="s">
        <v>19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</row>
    <row r="25" spans="101:122" ht="12.75" thickBot="1">
      <c r="CW25" s="66" t="s">
        <v>21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</row>
    <row r="26" spans="8:229" s="5" customFormat="1" ht="23.25" customHeight="1">
      <c r="H26" s="63" t="s">
        <v>0</v>
      </c>
      <c r="I26" s="36"/>
      <c r="J26" s="36"/>
      <c r="K26" s="36"/>
      <c r="L26" s="36"/>
      <c r="M26" s="36" t="s">
        <v>1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 t="s">
        <v>2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6" t="s">
        <v>110</v>
      </c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7"/>
      <c r="DS26" s="36" t="s">
        <v>109</v>
      </c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7"/>
      <c r="FS26" s="36" t="s">
        <v>108</v>
      </c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7"/>
      <c r="HU26" s="6"/>
    </row>
    <row r="27" spans="8:229" s="5" customFormat="1" ht="12.75" customHeight="1" thickBot="1"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47" t="s">
        <v>48</v>
      </c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 t="s">
        <v>47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 t="s">
        <v>49</v>
      </c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 t="s">
        <v>50</v>
      </c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 t="s">
        <v>48</v>
      </c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 t="s">
        <v>47</v>
      </c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 t="s">
        <v>49</v>
      </c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 t="s">
        <v>50</v>
      </c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 t="s">
        <v>48</v>
      </c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 t="s">
        <v>47</v>
      </c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 t="s">
        <v>49</v>
      </c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 t="s">
        <v>50</v>
      </c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U27" s="6"/>
    </row>
    <row r="28" spans="8:229" s="5" customFormat="1" ht="9.75" customHeight="1" thickBot="1">
      <c r="H28" s="51">
        <v>1</v>
      </c>
      <c r="I28" s="44"/>
      <c r="J28" s="44"/>
      <c r="K28" s="44"/>
      <c r="L28" s="44"/>
      <c r="M28" s="44">
        <v>2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>
        <v>3</v>
      </c>
      <c r="BJ28" s="44"/>
      <c r="BK28" s="44"/>
      <c r="BL28" s="44"/>
      <c r="BM28" s="44"/>
      <c r="BN28" s="44"/>
      <c r="BO28" s="44"/>
      <c r="BP28" s="44"/>
      <c r="BQ28" s="44"/>
      <c r="BR28" s="72"/>
      <c r="BS28" s="51">
        <v>4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>
        <v>5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>
        <v>6</v>
      </c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>
        <v>7</v>
      </c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5"/>
      <c r="DS28" s="51">
        <v>8</v>
      </c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>
        <v>9</v>
      </c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>
        <v>10</v>
      </c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>
        <v>11</v>
      </c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5"/>
      <c r="FS28" s="51">
        <v>12</v>
      </c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>
        <v>13</v>
      </c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>
        <v>14</v>
      </c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>
        <v>15</v>
      </c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5"/>
      <c r="HU28" s="6"/>
    </row>
    <row r="29" spans="8:229" ht="25.5" customHeight="1">
      <c r="H29" s="49">
        <v>1</v>
      </c>
      <c r="I29" s="49"/>
      <c r="J29" s="49"/>
      <c r="K29" s="49"/>
      <c r="L29" s="49"/>
      <c r="M29" s="71" t="s">
        <v>3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49">
        <f>SUM(BS29:HR29)</f>
        <v>0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49">
        <f>BS31+BS32+BS33</f>
        <v>0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>
        <f>CF31+CF32+CF33</f>
        <v>0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>
        <f>CS31+CS32+CS33</f>
        <v>0</v>
      </c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>
        <f>DF31+DF32+DF33</f>
        <v>0</v>
      </c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>
        <f>DS31+DS32+DS33</f>
        <v>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>
        <f>EF31+EF32+EF33</f>
        <v>0</v>
      </c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>
        <f>ES31+ES32+ES33</f>
        <v>0</v>
      </c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>
        <f>FF31+FF32+FF33</f>
        <v>0</v>
      </c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>
        <f>FS31+FS32+FS33</f>
        <v>0</v>
      </c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>
        <f>GF31+GF32+GF33</f>
        <v>0</v>
      </c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>
        <f>GS31+GS32+GS33</f>
        <v>0</v>
      </c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>
        <f>HF31+HF32+HF33</f>
        <v>0</v>
      </c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U29" s="4"/>
    </row>
    <row r="30" spans="8:229" ht="12">
      <c r="H30" s="79"/>
      <c r="I30" s="80"/>
      <c r="J30" s="80"/>
      <c r="K30" s="80"/>
      <c r="L30" s="81"/>
      <c r="M30" s="88" t="s">
        <v>4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U30" s="4"/>
    </row>
    <row r="31" spans="8:229" ht="12">
      <c r="H31" s="82"/>
      <c r="I31" s="83"/>
      <c r="J31" s="83"/>
      <c r="K31" s="83"/>
      <c r="L31" s="84"/>
      <c r="M31" s="88" t="s">
        <v>5</v>
      </c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49">
        <f aca="true" t="shared" si="0" ref="BI31:BI36">SUM(BS31:HR31)</f>
        <v>0</v>
      </c>
      <c r="BJ31" s="49"/>
      <c r="BK31" s="49"/>
      <c r="BL31" s="49"/>
      <c r="BM31" s="49"/>
      <c r="BN31" s="49"/>
      <c r="BO31" s="49"/>
      <c r="BP31" s="49"/>
      <c r="BQ31" s="49"/>
      <c r="BR31" s="49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U31" s="4"/>
    </row>
    <row r="32" spans="8:229" ht="12">
      <c r="H32" s="82"/>
      <c r="I32" s="83"/>
      <c r="J32" s="83"/>
      <c r="K32" s="83"/>
      <c r="L32" s="84"/>
      <c r="M32" s="88" t="s">
        <v>20</v>
      </c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49">
        <f t="shared" si="0"/>
        <v>0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U32" s="4"/>
    </row>
    <row r="33" spans="8:229" ht="12">
      <c r="H33" s="85"/>
      <c r="I33" s="86"/>
      <c r="J33" s="86"/>
      <c r="K33" s="86"/>
      <c r="L33" s="87"/>
      <c r="M33" s="88" t="s">
        <v>46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49">
        <f t="shared" si="0"/>
        <v>0</v>
      </c>
      <c r="BJ33" s="49"/>
      <c r="BK33" s="49"/>
      <c r="BL33" s="49"/>
      <c r="BM33" s="49"/>
      <c r="BN33" s="49"/>
      <c r="BO33" s="49"/>
      <c r="BP33" s="49"/>
      <c r="BQ33" s="49"/>
      <c r="BR33" s="49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U33" s="4"/>
    </row>
    <row r="34" spans="8:229" ht="25.5" customHeight="1">
      <c r="H34" s="48">
        <v>2</v>
      </c>
      <c r="I34" s="48"/>
      <c r="J34" s="48"/>
      <c r="K34" s="48"/>
      <c r="L34" s="48"/>
      <c r="M34" s="88" t="s">
        <v>6</v>
      </c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49">
        <f t="shared" si="0"/>
        <v>0</v>
      </c>
      <c r="BJ34" s="49"/>
      <c r="BK34" s="49"/>
      <c r="BL34" s="49"/>
      <c r="BM34" s="49"/>
      <c r="BN34" s="49"/>
      <c r="BO34" s="49"/>
      <c r="BP34" s="49"/>
      <c r="BQ34" s="49"/>
      <c r="BR34" s="49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U34" s="4"/>
    </row>
    <row r="35" spans="8:229" ht="12">
      <c r="H35" s="48">
        <v>3</v>
      </c>
      <c r="I35" s="48"/>
      <c r="J35" s="48"/>
      <c r="K35" s="48"/>
      <c r="L35" s="48"/>
      <c r="M35" s="88" t="s">
        <v>86</v>
      </c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49">
        <f t="shared" si="0"/>
        <v>0</v>
      </c>
      <c r="BJ35" s="49"/>
      <c r="BK35" s="49"/>
      <c r="BL35" s="49"/>
      <c r="BM35" s="49"/>
      <c r="BN35" s="49"/>
      <c r="BO35" s="49"/>
      <c r="BP35" s="49"/>
      <c r="BQ35" s="49"/>
      <c r="BR35" s="49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U35" s="4"/>
    </row>
    <row r="36" spans="8:229" ht="38.25" customHeight="1">
      <c r="H36" s="48">
        <v>4</v>
      </c>
      <c r="I36" s="48"/>
      <c r="J36" s="48"/>
      <c r="K36" s="48"/>
      <c r="L36" s="48"/>
      <c r="M36" s="88" t="s">
        <v>7</v>
      </c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49">
        <f t="shared" si="0"/>
        <v>0</v>
      </c>
      <c r="BJ36" s="49"/>
      <c r="BK36" s="49"/>
      <c r="BL36" s="49"/>
      <c r="BM36" s="49"/>
      <c r="BN36" s="49"/>
      <c r="BO36" s="49"/>
      <c r="BP36" s="49"/>
      <c r="BQ36" s="49"/>
      <c r="BR36" s="49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U36" s="4"/>
    </row>
    <row r="37" spans="8:229" ht="12">
      <c r="H37" s="48"/>
      <c r="I37" s="48"/>
      <c r="J37" s="48"/>
      <c r="K37" s="48"/>
      <c r="L37" s="48"/>
      <c r="M37" s="67" t="s">
        <v>8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48">
        <f>BI29+BI34+BI35+BI36</f>
        <v>0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>
        <f>BS36+BS35+BS34+BS29</f>
        <v>0</v>
      </c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>
        <f>CF36+CF35+CF34+CF29</f>
        <v>0</v>
      </c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>
        <f>CS36+CS35+CS34+CS29</f>
        <v>0</v>
      </c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>
        <f>DF36+DF35+DF34+DF29</f>
        <v>0</v>
      </c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>
        <f>DS36+DS35+DS34+DS29</f>
        <v>0</v>
      </c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>
        <f>EF36+EF35+EF34+EF29</f>
        <v>0</v>
      </c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>
        <f>ES36+ES35+ES34+ES29</f>
        <v>0</v>
      </c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>
        <f>FF36+FF35+FF34+FF29</f>
        <v>0</v>
      </c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>
        <f>FS36+FS35+FS34+FS29</f>
        <v>0</v>
      </c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>
        <f>GF36+GF35+GF34+GF29</f>
        <v>0</v>
      </c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>
        <f>GS36+GS35+GS34+GS29</f>
        <v>0</v>
      </c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>
        <f>HF36+HF35+HF34+HF29</f>
        <v>0</v>
      </c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U37" s="4"/>
    </row>
    <row r="39" spans="8:122" ht="12">
      <c r="H39" s="62" t="s">
        <v>9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</row>
    <row r="40" spans="8:122" ht="12.75" thickBot="1"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66" t="s">
        <v>22</v>
      </c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</row>
    <row r="41" spans="8:125" s="5" customFormat="1" ht="12">
      <c r="H41" s="63" t="s">
        <v>0</v>
      </c>
      <c r="I41" s="36"/>
      <c r="J41" s="36"/>
      <c r="K41" s="36"/>
      <c r="L41" s="36"/>
      <c r="M41" s="36" t="s">
        <v>10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 t="s">
        <v>11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 t="s">
        <v>12</v>
      </c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7"/>
      <c r="DU41" s="6"/>
    </row>
    <row r="42" spans="8:125" s="5" customFormat="1" ht="24.75" customHeight="1" thickBot="1">
      <c r="H42" s="64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 t="s">
        <v>23</v>
      </c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 t="s">
        <v>24</v>
      </c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90"/>
      <c r="DU42" s="6"/>
    </row>
    <row r="43" spans="8:125" s="5" customFormat="1" ht="11.25" customHeight="1" thickBot="1">
      <c r="H43" s="95">
        <v>1</v>
      </c>
      <c r="I43" s="93"/>
      <c r="J43" s="93"/>
      <c r="K43" s="93"/>
      <c r="L43" s="94"/>
      <c r="M43" s="72">
        <v>2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4"/>
      <c r="BI43" s="72">
        <v>3</v>
      </c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4"/>
      <c r="CC43" s="44">
        <v>4</v>
      </c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>
        <v>5</v>
      </c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5"/>
      <c r="DU43" s="6"/>
    </row>
    <row r="44" spans="8:122" ht="27.75" customHeight="1">
      <c r="H44" s="49">
        <v>1</v>
      </c>
      <c r="I44" s="49"/>
      <c r="J44" s="49"/>
      <c r="K44" s="49"/>
      <c r="L44" s="49"/>
      <c r="M44" s="71" t="s">
        <v>13</v>
      </c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91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91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</row>
    <row r="45" spans="8:122" ht="27" customHeight="1">
      <c r="H45" s="48">
        <v>2</v>
      </c>
      <c r="I45" s="48"/>
      <c r="J45" s="48"/>
      <c r="K45" s="48"/>
      <c r="L45" s="48"/>
      <c r="M45" s="88" t="s">
        <v>14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</row>
    <row r="46" spans="8:122" ht="12">
      <c r="H46" s="48">
        <v>3</v>
      </c>
      <c r="I46" s="48"/>
      <c r="J46" s="48"/>
      <c r="K46" s="48"/>
      <c r="L46" s="48"/>
      <c r="M46" s="88" t="s">
        <v>15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92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</row>
    <row r="47" spans="8:122" ht="12">
      <c r="H47" s="48">
        <v>4</v>
      </c>
      <c r="I47" s="48"/>
      <c r="J47" s="48"/>
      <c r="K47" s="48"/>
      <c r="L47" s="48"/>
      <c r="M47" s="88" t="s">
        <v>79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</row>
    <row r="48" spans="8:122" ht="12">
      <c r="H48" s="48">
        <v>5</v>
      </c>
      <c r="I48" s="48"/>
      <c r="J48" s="48"/>
      <c r="K48" s="48"/>
      <c r="L48" s="48"/>
      <c r="M48" s="88" t="s">
        <v>16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</row>
    <row r="49" spans="8:122" ht="12">
      <c r="H49" s="48">
        <v>6</v>
      </c>
      <c r="I49" s="48"/>
      <c r="J49" s="48"/>
      <c r="K49" s="48"/>
      <c r="L49" s="48"/>
      <c r="M49" s="88" t="s">
        <v>17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</row>
    <row r="50" spans="8:122" ht="26.25" customHeight="1">
      <c r="H50" s="48">
        <v>7</v>
      </c>
      <c r="I50" s="48"/>
      <c r="J50" s="48"/>
      <c r="K50" s="48"/>
      <c r="L50" s="48"/>
      <c r="M50" s="88" t="s">
        <v>25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</row>
    <row r="51" spans="8:122" ht="12">
      <c r="H51" s="48">
        <v>8</v>
      </c>
      <c r="I51" s="48"/>
      <c r="J51" s="48"/>
      <c r="K51" s="48"/>
      <c r="L51" s="48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</row>
    <row r="52" spans="8:122" ht="12">
      <c r="H52" s="48">
        <v>9</v>
      </c>
      <c r="I52" s="48"/>
      <c r="J52" s="48"/>
      <c r="K52" s="48"/>
      <c r="L52" s="48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</row>
    <row r="53" spans="8:122" ht="12">
      <c r="H53" s="48">
        <v>10</v>
      </c>
      <c r="I53" s="48"/>
      <c r="J53" s="48"/>
      <c r="K53" s="48"/>
      <c r="L53" s="48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</row>
    <row r="54" spans="8:122" ht="12">
      <c r="H54" s="48"/>
      <c r="I54" s="48"/>
      <c r="J54" s="48"/>
      <c r="K54" s="48"/>
      <c r="L54" s="48"/>
      <c r="M54" s="67" t="s">
        <v>8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48">
        <f>SUM(BI44:CB53)</f>
        <v>0</v>
      </c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</row>
    <row r="56" spans="8:122" ht="12">
      <c r="H56" s="62" t="s">
        <v>80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</row>
    <row r="57" spans="102:123" ht="12.75" thickBot="1">
      <c r="CX57" s="66" t="s">
        <v>26</v>
      </c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</row>
    <row r="58" spans="8:125" s="5" customFormat="1" ht="33.75" customHeight="1" thickBot="1">
      <c r="H58" s="51" t="s">
        <v>0</v>
      </c>
      <c r="I58" s="44"/>
      <c r="J58" s="44"/>
      <c r="K58" s="44"/>
      <c r="L58" s="44"/>
      <c r="M58" s="72" t="s">
        <v>72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4"/>
      <c r="BI58" s="44" t="s">
        <v>56</v>
      </c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 t="s">
        <v>27</v>
      </c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 t="s">
        <v>28</v>
      </c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5"/>
      <c r="DU58" s="6"/>
    </row>
    <row r="59" spans="8:125" s="5" customFormat="1" ht="11.25" customHeight="1" thickBot="1">
      <c r="H59" s="51">
        <v>1</v>
      </c>
      <c r="I59" s="44"/>
      <c r="J59" s="44"/>
      <c r="K59" s="44"/>
      <c r="L59" s="44"/>
      <c r="M59" s="44">
        <v>2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>
        <v>3</v>
      </c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>
        <v>4</v>
      </c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>
        <v>5</v>
      </c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5"/>
      <c r="DU59" s="6"/>
    </row>
    <row r="60" spans="8:122" ht="12">
      <c r="H60" s="49">
        <v>1</v>
      </c>
      <c r="I60" s="49"/>
      <c r="J60" s="49"/>
      <c r="K60" s="49"/>
      <c r="L60" s="49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9">
        <f>BI60*CC60</f>
        <v>0</v>
      </c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</row>
    <row r="61" spans="8:122" ht="12">
      <c r="H61" s="48">
        <v>2</v>
      </c>
      <c r="I61" s="48"/>
      <c r="J61" s="48"/>
      <c r="K61" s="48"/>
      <c r="L61" s="4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49">
        <f>BI61*CC61</f>
        <v>0</v>
      </c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</row>
    <row r="62" spans="8:122" ht="12">
      <c r="H62" s="48">
        <v>3</v>
      </c>
      <c r="I62" s="48"/>
      <c r="J62" s="48"/>
      <c r="K62" s="48"/>
      <c r="L62" s="4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49">
        <f aca="true" t="shared" si="1" ref="CW62:CW69">BI62*CC62</f>
        <v>0</v>
      </c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</row>
    <row r="63" spans="8:122" ht="12">
      <c r="H63" s="48">
        <v>4</v>
      </c>
      <c r="I63" s="48"/>
      <c r="J63" s="48"/>
      <c r="K63" s="48"/>
      <c r="L63" s="4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49">
        <f t="shared" si="1"/>
        <v>0</v>
      </c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</row>
    <row r="64" spans="8:122" ht="12">
      <c r="H64" s="48">
        <v>5</v>
      </c>
      <c r="I64" s="48"/>
      <c r="J64" s="48"/>
      <c r="K64" s="48"/>
      <c r="L64" s="4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49">
        <f t="shared" si="1"/>
        <v>0</v>
      </c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</row>
    <row r="65" spans="8:122" ht="12">
      <c r="H65" s="48">
        <v>6</v>
      </c>
      <c r="I65" s="48"/>
      <c r="J65" s="48"/>
      <c r="K65" s="48"/>
      <c r="L65" s="4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49">
        <f t="shared" si="1"/>
        <v>0</v>
      </c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</row>
    <row r="66" spans="8:122" ht="12">
      <c r="H66" s="48">
        <v>7</v>
      </c>
      <c r="I66" s="48"/>
      <c r="J66" s="48"/>
      <c r="K66" s="48"/>
      <c r="L66" s="4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49">
        <f t="shared" si="1"/>
        <v>0</v>
      </c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</row>
    <row r="67" spans="8:122" ht="12">
      <c r="H67" s="48">
        <v>8</v>
      </c>
      <c r="I67" s="48"/>
      <c r="J67" s="48"/>
      <c r="K67" s="48"/>
      <c r="L67" s="4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49">
        <f t="shared" si="1"/>
        <v>0</v>
      </c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</row>
    <row r="68" spans="8:122" ht="12">
      <c r="H68" s="48">
        <v>9</v>
      </c>
      <c r="I68" s="48"/>
      <c r="J68" s="48"/>
      <c r="K68" s="48"/>
      <c r="L68" s="4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49">
        <f t="shared" si="1"/>
        <v>0</v>
      </c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</row>
    <row r="69" spans="8:122" ht="12">
      <c r="H69" s="48">
        <v>10</v>
      </c>
      <c r="I69" s="48"/>
      <c r="J69" s="48"/>
      <c r="K69" s="48"/>
      <c r="L69" s="4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49">
        <f t="shared" si="1"/>
        <v>0</v>
      </c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</row>
    <row r="70" spans="8:122" ht="12">
      <c r="H70" s="89"/>
      <c r="I70" s="89"/>
      <c r="J70" s="89"/>
      <c r="K70" s="89"/>
      <c r="L70" s="89"/>
      <c r="M70" s="67" t="s">
        <v>8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48">
        <f>SUM(BI60:CB69)</f>
        <v>0</v>
      </c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>
        <f>SUM(CW60:DR69)</f>
        <v>0</v>
      </c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</row>
    <row r="72" spans="8:122" ht="12">
      <c r="H72" s="69" t="s">
        <v>88</v>
      </c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</row>
    <row r="73" ht="3" customHeight="1"/>
    <row r="74" spans="8:226" ht="51.75" customHeight="1">
      <c r="H74" s="12" t="s">
        <v>90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5"/>
    </row>
    <row r="75" ht="5.25" customHeight="1"/>
    <row r="76" spans="8:226" ht="54" customHeight="1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</row>
    <row r="78" spans="8:122" ht="12">
      <c r="H78" s="69" t="s">
        <v>89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</row>
    <row r="79" ht="3" customHeight="1"/>
    <row r="80" spans="8:227" ht="33.75" customHeight="1">
      <c r="H80" s="12" t="s">
        <v>96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5"/>
    </row>
    <row r="81" ht="5.25" customHeight="1"/>
    <row r="82" spans="8:227" ht="54" customHeight="1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</row>
    <row r="84" spans="8:122" ht="26.25" customHeight="1">
      <c r="H84" s="73" t="s">
        <v>76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</row>
    <row r="85" spans="101:122" ht="12.75" thickBot="1">
      <c r="CW85" s="66" t="s">
        <v>31</v>
      </c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</row>
    <row r="86" spans="8:226" s="5" customFormat="1" ht="24" customHeight="1">
      <c r="H86" s="63" t="s">
        <v>0</v>
      </c>
      <c r="I86" s="36"/>
      <c r="J86" s="36"/>
      <c r="K86" s="36"/>
      <c r="L86" s="36"/>
      <c r="M86" s="75" t="s">
        <v>75</v>
      </c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36" t="s">
        <v>30</v>
      </c>
      <c r="BC86" s="36"/>
      <c r="BD86" s="36"/>
      <c r="BE86" s="36"/>
      <c r="BF86" s="36"/>
      <c r="BG86" s="36"/>
      <c r="BH86" s="36"/>
      <c r="BI86" s="36" t="s">
        <v>2</v>
      </c>
      <c r="BJ86" s="36"/>
      <c r="BK86" s="36"/>
      <c r="BL86" s="36"/>
      <c r="BM86" s="36"/>
      <c r="BN86" s="36"/>
      <c r="BO86" s="36"/>
      <c r="BP86" s="36"/>
      <c r="BQ86" s="36"/>
      <c r="BR86" s="36"/>
      <c r="BS86" s="36" t="s">
        <v>111</v>
      </c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7"/>
      <c r="DS86" s="36" t="s">
        <v>112</v>
      </c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7"/>
      <c r="FS86" s="36" t="s">
        <v>113</v>
      </c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7"/>
    </row>
    <row r="87" spans="8:226" s="5" customFormat="1" ht="12.75" customHeight="1" thickBot="1">
      <c r="H87" s="74"/>
      <c r="I87" s="47"/>
      <c r="J87" s="47"/>
      <c r="K87" s="47"/>
      <c r="L87" s="47"/>
      <c r="M87" s="77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 t="s">
        <v>48</v>
      </c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 t="s">
        <v>47</v>
      </c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 t="s">
        <v>49</v>
      </c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 t="s">
        <v>50</v>
      </c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 t="s">
        <v>48</v>
      </c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 t="s">
        <v>47</v>
      </c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 t="s">
        <v>49</v>
      </c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 t="s">
        <v>50</v>
      </c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 t="s">
        <v>48</v>
      </c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 t="s">
        <v>47</v>
      </c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 t="s">
        <v>49</v>
      </c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 t="s">
        <v>50</v>
      </c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</row>
    <row r="88" spans="8:226" s="5" customFormat="1" ht="11.25" customHeight="1" thickBot="1">
      <c r="H88" s="51">
        <v>1</v>
      </c>
      <c r="I88" s="44"/>
      <c r="J88" s="44"/>
      <c r="K88" s="44"/>
      <c r="L88" s="44"/>
      <c r="M88" s="72">
        <v>2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44">
        <v>3</v>
      </c>
      <c r="BC88" s="44"/>
      <c r="BD88" s="44"/>
      <c r="BE88" s="44"/>
      <c r="BF88" s="44"/>
      <c r="BG88" s="44"/>
      <c r="BH88" s="44"/>
      <c r="BI88" s="44">
        <v>4</v>
      </c>
      <c r="BJ88" s="44"/>
      <c r="BK88" s="44"/>
      <c r="BL88" s="44"/>
      <c r="BM88" s="44"/>
      <c r="BN88" s="44"/>
      <c r="BO88" s="44"/>
      <c r="BP88" s="44"/>
      <c r="BQ88" s="44"/>
      <c r="BR88" s="44"/>
      <c r="BS88" s="44">
        <v>5</v>
      </c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>
        <v>6</v>
      </c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>
        <v>7</v>
      </c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>
        <v>8</v>
      </c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5"/>
      <c r="DS88" s="44">
        <v>9</v>
      </c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>
        <v>10</v>
      </c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>
        <v>11</v>
      </c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>
        <v>12</v>
      </c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5"/>
      <c r="FS88" s="44">
        <v>13</v>
      </c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>
        <v>14</v>
      </c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>
        <v>15</v>
      </c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>
        <v>16</v>
      </c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5"/>
    </row>
    <row r="89" spans="8:226" ht="12">
      <c r="H89" s="49">
        <v>1</v>
      </c>
      <c r="I89" s="49"/>
      <c r="J89" s="49"/>
      <c r="K89" s="49"/>
      <c r="L89" s="49"/>
      <c r="M89" s="99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46"/>
      <c r="BC89" s="46"/>
      <c r="BD89" s="46"/>
      <c r="BE89" s="46"/>
      <c r="BF89" s="46"/>
      <c r="BG89" s="46"/>
      <c r="BH89" s="46"/>
      <c r="BI89" s="49">
        <f aca="true" t="shared" si="2" ref="BI89:BI98">SUM(BS89:HR89)</f>
        <v>0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</row>
    <row r="90" spans="8:226" ht="12">
      <c r="H90" s="48">
        <v>2</v>
      </c>
      <c r="I90" s="48"/>
      <c r="J90" s="48"/>
      <c r="K90" s="48"/>
      <c r="L90" s="48"/>
      <c r="M90" s="99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6"/>
      <c r="BC90" s="16"/>
      <c r="BD90" s="16"/>
      <c r="BE90" s="16"/>
      <c r="BF90" s="16"/>
      <c r="BG90" s="16"/>
      <c r="BH90" s="16"/>
      <c r="BI90" s="49">
        <f t="shared" si="2"/>
        <v>0</v>
      </c>
      <c r="BJ90" s="49"/>
      <c r="BK90" s="49"/>
      <c r="BL90" s="49"/>
      <c r="BM90" s="49"/>
      <c r="BN90" s="49"/>
      <c r="BO90" s="49"/>
      <c r="BP90" s="49"/>
      <c r="BQ90" s="49"/>
      <c r="BR90" s="49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</row>
    <row r="91" spans="8:226" ht="12">
      <c r="H91" s="48">
        <v>3</v>
      </c>
      <c r="I91" s="48"/>
      <c r="J91" s="48"/>
      <c r="K91" s="48"/>
      <c r="L91" s="48"/>
      <c r="M91" s="99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6"/>
      <c r="BC91" s="16"/>
      <c r="BD91" s="16"/>
      <c r="BE91" s="16"/>
      <c r="BF91" s="16"/>
      <c r="BG91" s="16"/>
      <c r="BH91" s="16"/>
      <c r="BI91" s="49">
        <f t="shared" si="2"/>
        <v>0</v>
      </c>
      <c r="BJ91" s="49"/>
      <c r="BK91" s="49"/>
      <c r="BL91" s="49"/>
      <c r="BM91" s="49"/>
      <c r="BN91" s="49"/>
      <c r="BO91" s="49"/>
      <c r="BP91" s="49"/>
      <c r="BQ91" s="49"/>
      <c r="BR91" s="49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</row>
    <row r="92" spans="8:226" ht="12">
      <c r="H92" s="48">
        <v>4</v>
      </c>
      <c r="I92" s="48"/>
      <c r="J92" s="48"/>
      <c r="K92" s="48"/>
      <c r="L92" s="48"/>
      <c r="M92" s="99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6"/>
      <c r="BC92" s="16"/>
      <c r="BD92" s="16"/>
      <c r="BE92" s="16"/>
      <c r="BF92" s="16"/>
      <c r="BG92" s="16"/>
      <c r="BH92" s="16"/>
      <c r="BI92" s="49">
        <f t="shared" si="2"/>
        <v>0</v>
      </c>
      <c r="BJ92" s="49"/>
      <c r="BK92" s="49"/>
      <c r="BL92" s="49"/>
      <c r="BM92" s="49"/>
      <c r="BN92" s="49"/>
      <c r="BO92" s="49"/>
      <c r="BP92" s="49"/>
      <c r="BQ92" s="49"/>
      <c r="BR92" s="49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</row>
    <row r="93" spans="8:226" ht="12">
      <c r="H93" s="48">
        <v>5</v>
      </c>
      <c r="I93" s="48"/>
      <c r="J93" s="48"/>
      <c r="K93" s="48"/>
      <c r="L93" s="48"/>
      <c r="M93" s="99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6"/>
      <c r="BC93" s="16"/>
      <c r="BD93" s="16"/>
      <c r="BE93" s="16"/>
      <c r="BF93" s="16"/>
      <c r="BG93" s="16"/>
      <c r="BH93" s="16"/>
      <c r="BI93" s="49">
        <f t="shared" si="2"/>
        <v>0</v>
      </c>
      <c r="BJ93" s="49"/>
      <c r="BK93" s="49"/>
      <c r="BL93" s="49"/>
      <c r="BM93" s="49"/>
      <c r="BN93" s="49"/>
      <c r="BO93" s="49"/>
      <c r="BP93" s="49"/>
      <c r="BQ93" s="49"/>
      <c r="BR93" s="49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</row>
    <row r="94" spans="8:226" ht="12">
      <c r="H94" s="48">
        <v>6</v>
      </c>
      <c r="I94" s="48"/>
      <c r="J94" s="48"/>
      <c r="K94" s="48"/>
      <c r="L94" s="48"/>
      <c r="M94" s="99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6"/>
      <c r="BC94" s="16"/>
      <c r="BD94" s="16"/>
      <c r="BE94" s="16"/>
      <c r="BF94" s="16"/>
      <c r="BG94" s="16"/>
      <c r="BH94" s="16"/>
      <c r="BI94" s="49">
        <f t="shared" si="2"/>
        <v>0</v>
      </c>
      <c r="BJ94" s="49"/>
      <c r="BK94" s="49"/>
      <c r="BL94" s="49"/>
      <c r="BM94" s="49"/>
      <c r="BN94" s="49"/>
      <c r="BO94" s="49"/>
      <c r="BP94" s="49"/>
      <c r="BQ94" s="49"/>
      <c r="BR94" s="49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</row>
    <row r="95" spans="8:226" ht="12">
      <c r="H95" s="48">
        <v>7</v>
      </c>
      <c r="I95" s="48"/>
      <c r="J95" s="48"/>
      <c r="K95" s="48"/>
      <c r="L95" s="48"/>
      <c r="M95" s="99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6"/>
      <c r="BC95" s="16"/>
      <c r="BD95" s="16"/>
      <c r="BE95" s="16"/>
      <c r="BF95" s="16"/>
      <c r="BG95" s="16"/>
      <c r="BH95" s="16"/>
      <c r="BI95" s="49">
        <f t="shared" si="2"/>
        <v>0</v>
      </c>
      <c r="BJ95" s="49"/>
      <c r="BK95" s="49"/>
      <c r="BL95" s="49"/>
      <c r="BM95" s="49"/>
      <c r="BN95" s="49"/>
      <c r="BO95" s="49"/>
      <c r="BP95" s="49"/>
      <c r="BQ95" s="49"/>
      <c r="BR95" s="49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</row>
    <row r="96" spans="8:226" ht="12">
      <c r="H96" s="48">
        <v>8</v>
      </c>
      <c r="I96" s="48"/>
      <c r="J96" s="48"/>
      <c r="K96" s="48"/>
      <c r="L96" s="48"/>
      <c r="M96" s="99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6"/>
      <c r="BC96" s="16"/>
      <c r="BD96" s="16"/>
      <c r="BE96" s="16"/>
      <c r="BF96" s="16"/>
      <c r="BG96" s="16"/>
      <c r="BH96" s="16"/>
      <c r="BI96" s="49">
        <f t="shared" si="2"/>
        <v>0</v>
      </c>
      <c r="BJ96" s="49"/>
      <c r="BK96" s="49"/>
      <c r="BL96" s="49"/>
      <c r="BM96" s="49"/>
      <c r="BN96" s="49"/>
      <c r="BO96" s="49"/>
      <c r="BP96" s="49"/>
      <c r="BQ96" s="49"/>
      <c r="BR96" s="49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</row>
    <row r="97" spans="8:226" ht="12">
      <c r="H97" s="48">
        <v>9</v>
      </c>
      <c r="I97" s="48"/>
      <c r="J97" s="48"/>
      <c r="K97" s="48"/>
      <c r="L97" s="48"/>
      <c r="M97" s="99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6"/>
      <c r="BC97" s="16"/>
      <c r="BD97" s="16"/>
      <c r="BE97" s="16"/>
      <c r="BF97" s="16"/>
      <c r="BG97" s="16"/>
      <c r="BH97" s="16"/>
      <c r="BI97" s="49">
        <f t="shared" si="2"/>
        <v>0</v>
      </c>
      <c r="BJ97" s="49"/>
      <c r="BK97" s="49"/>
      <c r="BL97" s="49"/>
      <c r="BM97" s="49"/>
      <c r="BN97" s="49"/>
      <c r="BO97" s="49"/>
      <c r="BP97" s="49"/>
      <c r="BQ97" s="49"/>
      <c r="BR97" s="49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</row>
    <row r="98" spans="8:226" ht="12">
      <c r="H98" s="48">
        <v>10</v>
      </c>
      <c r="I98" s="48"/>
      <c r="J98" s="48"/>
      <c r="K98" s="48"/>
      <c r="L98" s="48"/>
      <c r="M98" s="99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6"/>
      <c r="BC98" s="16"/>
      <c r="BD98" s="16"/>
      <c r="BE98" s="16"/>
      <c r="BF98" s="16"/>
      <c r="BG98" s="16"/>
      <c r="BH98" s="16"/>
      <c r="BI98" s="49">
        <f t="shared" si="2"/>
        <v>0</v>
      </c>
      <c r="BJ98" s="49"/>
      <c r="BK98" s="49"/>
      <c r="BL98" s="49"/>
      <c r="BM98" s="49"/>
      <c r="BN98" s="49"/>
      <c r="BO98" s="49"/>
      <c r="BP98" s="49"/>
      <c r="BQ98" s="49"/>
      <c r="BR98" s="49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</row>
    <row r="100" spans="8:122" ht="12">
      <c r="H100" s="105" t="s">
        <v>74</v>
      </c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</row>
    <row r="101" spans="101:122" ht="12.75" thickBot="1">
      <c r="CW101" s="66" t="s">
        <v>32</v>
      </c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</row>
    <row r="102" spans="37:102" s="5" customFormat="1" ht="12.75" customHeight="1">
      <c r="AK102" s="63" t="s">
        <v>0</v>
      </c>
      <c r="AL102" s="36"/>
      <c r="AM102" s="36"/>
      <c r="AN102" s="36"/>
      <c r="AO102" s="36"/>
      <c r="AP102" s="75" t="s">
        <v>29</v>
      </c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36" t="s">
        <v>30</v>
      </c>
      <c r="CF102" s="36"/>
      <c r="CG102" s="36"/>
      <c r="CH102" s="36"/>
      <c r="CI102" s="36"/>
      <c r="CJ102" s="36"/>
      <c r="CK102" s="36"/>
      <c r="CL102" s="36" t="s">
        <v>51</v>
      </c>
      <c r="CM102" s="36"/>
      <c r="CN102" s="36"/>
      <c r="CO102" s="36"/>
      <c r="CP102" s="36"/>
      <c r="CQ102" s="36"/>
      <c r="CR102" s="36"/>
      <c r="CS102" s="36"/>
      <c r="CT102" s="36"/>
      <c r="CU102" s="36"/>
      <c r="CX102" s="6"/>
    </row>
    <row r="103" spans="37:102" s="5" customFormat="1" ht="21" customHeight="1" thickBot="1">
      <c r="AK103" s="64"/>
      <c r="AL103" s="65"/>
      <c r="AM103" s="65"/>
      <c r="AN103" s="65"/>
      <c r="AO103" s="65"/>
      <c r="AP103" s="103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X103" s="6"/>
    </row>
    <row r="104" spans="37:102" s="5" customFormat="1" ht="11.25" customHeight="1" thickBot="1">
      <c r="AK104" s="51">
        <v>1</v>
      </c>
      <c r="AL104" s="44"/>
      <c r="AM104" s="44"/>
      <c r="AN104" s="44"/>
      <c r="AO104" s="44"/>
      <c r="AP104" s="72">
        <v>2</v>
      </c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44">
        <v>3</v>
      </c>
      <c r="CF104" s="44"/>
      <c r="CG104" s="44"/>
      <c r="CH104" s="44"/>
      <c r="CI104" s="44"/>
      <c r="CJ104" s="44"/>
      <c r="CK104" s="44"/>
      <c r="CL104" s="44">
        <v>4</v>
      </c>
      <c r="CM104" s="44"/>
      <c r="CN104" s="44"/>
      <c r="CO104" s="44"/>
      <c r="CP104" s="44"/>
      <c r="CQ104" s="44"/>
      <c r="CR104" s="44"/>
      <c r="CS104" s="44"/>
      <c r="CT104" s="44"/>
      <c r="CU104" s="44"/>
      <c r="CX104" s="6"/>
    </row>
    <row r="105" spans="37:125" ht="12">
      <c r="AK105" s="49">
        <v>1</v>
      </c>
      <c r="AL105" s="49"/>
      <c r="AM105" s="49"/>
      <c r="AN105" s="49"/>
      <c r="AO105" s="49"/>
      <c r="AP105" s="101">
        <f>M89</f>
        <v>0</v>
      </c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49">
        <f>BB89</f>
        <v>0</v>
      </c>
      <c r="CF105" s="49"/>
      <c r="CG105" s="49"/>
      <c r="CH105" s="49"/>
      <c r="CI105" s="49"/>
      <c r="CJ105" s="49"/>
      <c r="CK105" s="49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X105" s="4"/>
      <c r="DU105" s="1"/>
    </row>
    <row r="106" spans="37:125" ht="12">
      <c r="AK106" s="48">
        <v>2</v>
      </c>
      <c r="AL106" s="48"/>
      <c r="AM106" s="48"/>
      <c r="AN106" s="48"/>
      <c r="AO106" s="48"/>
      <c r="AP106" s="101">
        <f>M90</f>
        <v>0</v>
      </c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48">
        <f>BB90</f>
        <v>0</v>
      </c>
      <c r="CF106" s="48"/>
      <c r="CG106" s="48"/>
      <c r="CH106" s="48"/>
      <c r="CI106" s="48"/>
      <c r="CJ106" s="48"/>
      <c r="CK106" s="48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X106" s="4"/>
      <c r="DU106" s="1"/>
    </row>
    <row r="107" spans="37:125" ht="12">
      <c r="AK107" s="48">
        <v>3</v>
      </c>
      <c r="AL107" s="48"/>
      <c r="AM107" s="48"/>
      <c r="AN107" s="48"/>
      <c r="AO107" s="48"/>
      <c r="AP107" s="101">
        <f>M91</f>
        <v>0</v>
      </c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48">
        <f>BB91</f>
        <v>0</v>
      </c>
      <c r="CF107" s="48"/>
      <c r="CG107" s="48"/>
      <c r="CH107" s="48"/>
      <c r="CI107" s="48"/>
      <c r="CJ107" s="48"/>
      <c r="CK107" s="48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X107" s="4"/>
      <c r="DU107" s="1"/>
    </row>
    <row r="108" spans="37:125" ht="12">
      <c r="AK108" s="48">
        <v>4</v>
      </c>
      <c r="AL108" s="48"/>
      <c r="AM108" s="48"/>
      <c r="AN108" s="48"/>
      <c r="AO108" s="48"/>
      <c r="AP108" s="101">
        <f>M92</f>
        <v>0</v>
      </c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48">
        <f>BB92</f>
        <v>0</v>
      </c>
      <c r="CF108" s="48"/>
      <c r="CG108" s="48"/>
      <c r="CH108" s="48"/>
      <c r="CI108" s="48"/>
      <c r="CJ108" s="48"/>
      <c r="CK108" s="48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X108" s="4"/>
      <c r="DU108" s="1"/>
    </row>
    <row r="109" spans="37:125" ht="12">
      <c r="AK109" s="48">
        <v>5</v>
      </c>
      <c r="AL109" s="48"/>
      <c r="AM109" s="48"/>
      <c r="AN109" s="48"/>
      <c r="AO109" s="48"/>
      <c r="AP109" s="101">
        <f aca="true" t="shared" si="3" ref="AP109:AP114">M93</f>
        <v>0</v>
      </c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48">
        <f aca="true" t="shared" si="4" ref="CE109:CE114">BB93</f>
        <v>0</v>
      </c>
      <c r="CF109" s="48"/>
      <c r="CG109" s="48"/>
      <c r="CH109" s="48"/>
      <c r="CI109" s="48"/>
      <c r="CJ109" s="48"/>
      <c r="CK109" s="48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X109" s="4"/>
      <c r="DU109" s="1"/>
    </row>
    <row r="110" spans="37:125" ht="12">
      <c r="AK110" s="48">
        <v>6</v>
      </c>
      <c r="AL110" s="48"/>
      <c r="AM110" s="48"/>
      <c r="AN110" s="48"/>
      <c r="AO110" s="48"/>
      <c r="AP110" s="101">
        <f t="shared" si="3"/>
        <v>0</v>
      </c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48">
        <f t="shared" si="4"/>
        <v>0</v>
      </c>
      <c r="CF110" s="48"/>
      <c r="CG110" s="48"/>
      <c r="CH110" s="48"/>
      <c r="CI110" s="48"/>
      <c r="CJ110" s="48"/>
      <c r="CK110" s="48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X110" s="4"/>
      <c r="DU110" s="1"/>
    </row>
    <row r="111" spans="37:125" ht="12">
      <c r="AK111" s="48">
        <v>7</v>
      </c>
      <c r="AL111" s="48"/>
      <c r="AM111" s="48"/>
      <c r="AN111" s="48"/>
      <c r="AO111" s="48"/>
      <c r="AP111" s="101">
        <f t="shared" si="3"/>
        <v>0</v>
      </c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48">
        <f t="shared" si="4"/>
        <v>0</v>
      </c>
      <c r="CF111" s="48"/>
      <c r="CG111" s="48"/>
      <c r="CH111" s="48"/>
      <c r="CI111" s="48"/>
      <c r="CJ111" s="48"/>
      <c r="CK111" s="48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X111" s="4"/>
      <c r="DU111" s="1"/>
    </row>
    <row r="112" spans="37:125" ht="12">
      <c r="AK112" s="48">
        <v>8</v>
      </c>
      <c r="AL112" s="48"/>
      <c r="AM112" s="48"/>
      <c r="AN112" s="48"/>
      <c r="AO112" s="48"/>
      <c r="AP112" s="101">
        <f t="shared" si="3"/>
        <v>0</v>
      </c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48">
        <f t="shared" si="4"/>
        <v>0</v>
      </c>
      <c r="CF112" s="48"/>
      <c r="CG112" s="48"/>
      <c r="CH112" s="48"/>
      <c r="CI112" s="48"/>
      <c r="CJ112" s="48"/>
      <c r="CK112" s="48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X112" s="4"/>
      <c r="DU112" s="1"/>
    </row>
    <row r="113" spans="37:125" ht="12">
      <c r="AK113" s="48">
        <v>9</v>
      </c>
      <c r="AL113" s="48"/>
      <c r="AM113" s="48"/>
      <c r="AN113" s="48"/>
      <c r="AO113" s="48"/>
      <c r="AP113" s="101">
        <f t="shared" si="3"/>
        <v>0</v>
      </c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48">
        <f t="shared" si="4"/>
        <v>0</v>
      </c>
      <c r="CF113" s="48"/>
      <c r="CG113" s="48"/>
      <c r="CH113" s="48"/>
      <c r="CI113" s="48"/>
      <c r="CJ113" s="48"/>
      <c r="CK113" s="48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X113" s="4"/>
      <c r="DU113" s="1"/>
    </row>
    <row r="114" spans="37:125" ht="12">
      <c r="AK114" s="48">
        <v>10</v>
      </c>
      <c r="AL114" s="48"/>
      <c r="AM114" s="48"/>
      <c r="AN114" s="48"/>
      <c r="AO114" s="48"/>
      <c r="AP114" s="161">
        <f t="shared" si="3"/>
        <v>0</v>
      </c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3"/>
      <c r="CE114" s="48">
        <f t="shared" si="4"/>
        <v>0</v>
      </c>
      <c r="CF114" s="48"/>
      <c r="CG114" s="48"/>
      <c r="CH114" s="48"/>
      <c r="CI114" s="48"/>
      <c r="CJ114" s="48"/>
      <c r="CK114" s="48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X114" s="4"/>
      <c r="DU114" s="1"/>
    </row>
    <row r="115" spans="8:122" ht="1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7:122" ht="12" customHeight="1">
      <c r="G116" s="105" t="s">
        <v>52</v>
      </c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8"/>
    </row>
    <row r="117" spans="101:122" ht="12.75" thickBot="1">
      <c r="CW117" s="66" t="s">
        <v>33</v>
      </c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</row>
    <row r="118" spans="4:229" s="5" customFormat="1" ht="21.75" customHeight="1">
      <c r="D118" s="124" t="s">
        <v>0</v>
      </c>
      <c r="E118" s="125"/>
      <c r="F118" s="125"/>
      <c r="G118" s="125"/>
      <c r="H118" s="125"/>
      <c r="I118" s="125"/>
      <c r="J118" s="125"/>
      <c r="K118" s="125"/>
      <c r="L118" s="125"/>
      <c r="M118" s="36" t="s">
        <v>18</v>
      </c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75" t="s">
        <v>2</v>
      </c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106"/>
      <c r="BV118" s="36" t="s">
        <v>114</v>
      </c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7"/>
      <c r="DV118" s="36" t="s">
        <v>115</v>
      </c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7"/>
      <c r="FV118" s="36" t="s">
        <v>116</v>
      </c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7"/>
    </row>
    <row r="119" spans="4:229" s="5" customFormat="1" ht="13.5" customHeight="1" thickBot="1">
      <c r="D119" s="126"/>
      <c r="E119" s="127"/>
      <c r="F119" s="127"/>
      <c r="G119" s="127"/>
      <c r="H119" s="127"/>
      <c r="I119" s="127"/>
      <c r="J119" s="127"/>
      <c r="K119" s="127"/>
      <c r="L119" s="127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103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7"/>
      <c r="BV119" s="38" t="s">
        <v>48</v>
      </c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8" t="s">
        <v>47</v>
      </c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8" t="s">
        <v>49</v>
      </c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8" t="s">
        <v>50</v>
      </c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40"/>
      <c r="DV119" s="38" t="s">
        <v>48</v>
      </c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8" t="s">
        <v>47</v>
      </c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8" t="s">
        <v>49</v>
      </c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8" t="s">
        <v>50</v>
      </c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40"/>
      <c r="FV119" s="38" t="s">
        <v>48</v>
      </c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8" t="s">
        <v>47</v>
      </c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8" t="s">
        <v>49</v>
      </c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8" t="s">
        <v>50</v>
      </c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40"/>
    </row>
    <row r="120" spans="4:229" s="5" customFormat="1" ht="12.75" thickBot="1">
      <c r="D120" s="164" t="s">
        <v>35</v>
      </c>
      <c r="E120" s="165"/>
      <c r="F120" s="165"/>
      <c r="G120" s="165"/>
      <c r="H120" s="165"/>
      <c r="I120" s="165"/>
      <c r="J120" s="165"/>
      <c r="K120" s="165"/>
      <c r="L120" s="165"/>
      <c r="M120" s="166">
        <v>2</v>
      </c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72">
        <v>3</v>
      </c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4"/>
      <c r="BV120" s="38">
        <v>4</v>
      </c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8">
        <v>5</v>
      </c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8">
        <v>6</v>
      </c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8">
        <v>7</v>
      </c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40"/>
      <c r="DV120" s="38">
        <v>8</v>
      </c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8">
        <v>9</v>
      </c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8">
        <v>10</v>
      </c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8">
        <v>11</v>
      </c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40"/>
      <c r="FV120" s="38">
        <v>12</v>
      </c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8">
        <v>13</v>
      </c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8">
        <v>14</v>
      </c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8">
        <v>15</v>
      </c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40"/>
    </row>
    <row r="121" spans="4:229" ht="22.5" customHeight="1" thickBot="1">
      <c r="D121" s="158" t="s">
        <v>35</v>
      </c>
      <c r="E121" s="159"/>
      <c r="F121" s="159"/>
      <c r="G121" s="159"/>
      <c r="H121" s="159"/>
      <c r="I121" s="159"/>
      <c r="J121" s="159"/>
      <c r="K121" s="159"/>
      <c r="L121" s="159"/>
      <c r="M121" s="160" t="s">
        <v>71</v>
      </c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41">
        <f>SUM(BV121:HU121)</f>
        <v>0</v>
      </c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120"/>
      <c r="BV121" s="41">
        <f>(BS89*CL105+BS90*CL106+BS91*CL107+BS92*CL108+BS93*CL109+BS94*CL110+BS95*CL111+BS96*CL112+BS97*CL113+BS98*CL114)/1000</f>
        <v>0</v>
      </c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1">
        <f>(CF89*CL105+CF90*CL106+CF91*CL107+CF92*CL108+CF93*CL109+CF94*CL110+CF95*CL111+CF96*CL112+CF97*CL113+CF98*CL114)/1000</f>
        <v>0</v>
      </c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1">
        <f>(CS89*CL105+CS90*CL106+CS91*CL107+CS92*CL108+CS93*CL109+CS94*CL110+CS95*CL111+CS96*CL112+CS97*CL113+CS98*CL114)/1000</f>
        <v>0</v>
      </c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1">
        <f>(DF89*CL105+DF90*CL106+DF91*CL107+DF92*CL108+DF93*CL109+DF94*CL110+DF95*CL111+DF96*CL112+DF97*CL113+DF98*CL114)/1000</f>
        <v>0</v>
      </c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3"/>
      <c r="DV121" s="41">
        <f>(CL105*DS89+CL106*DS90+CL107*DS91+CL108*DS92+CL109*DS93+CL110*DS94+CL111*DS95+CL112*DS96+CL113*DS97+CL114*DS98)/1000</f>
        <v>0</v>
      </c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1">
        <f>(CL105*EF89+CL106*EF90+CL107*EF91+CL108*EF92+CL109*EF93+CL110*EF94+CL111*EF95+CL112*EF96+CL113*EF97+CL114*EF98)/1000</f>
        <v>0</v>
      </c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1">
        <f>(CL105*ES89+CL106*ES90+CL107*ES91+CL108*ES92+CL109*ES93+CL110*ES94+CL111*ES95+CL112*ES96+CL113*ES97+CL114*ES98)/1000</f>
        <v>0</v>
      </c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1">
        <f>(CL105*FF89+CL106*FF90+CL107*FF91+CL108*FF92+CL109*FF93+CL110*FF94+CL111*FF95+CL112*FF96+CL113*FF97+CL114*FF98)/1000</f>
        <v>0</v>
      </c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1">
        <f>(CL105*FS89+CL106*FS90+CL107*FS91+CL108*FS92+CL109*FS93+CL110*FS94+CL111*FS95+CL112*FS96+CL113*FS97+CL114*FS98)/1000</f>
        <v>0</v>
      </c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1">
        <f>(CL105*GF89+CL106*GF90+CL107*GF91+CL108*GF92+CL109*GF93+CL110*GF94+CL111*GF95+CL112*GF96+CL113*GF97+CL114*GF98)/1000</f>
        <v>0</v>
      </c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1">
        <f>(CL105*GS89+CL106*GS90+CL107*GS91+CL108*GS92+CL109*GS93+CL110*GS94+CL111*GS95+CL112*GS96+CL113*GS97+CL114*GS98)/1000</f>
        <v>0</v>
      </c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1">
        <f>(CL105*HF89+CL106*HF90+CL107*HF91+CL108*HF92+CL109*HF93+CL110*HF94+CL111*HF95+CL112*HF96+CL113*HF97+CL114*HF98)/1000</f>
        <v>0</v>
      </c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3"/>
    </row>
    <row r="123" spans="8:122" ht="12">
      <c r="H123" s="69" t="s">
        <v>91</v>
      </c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</row>
    <row r="124" ht="4.5" customHeight="1"/>
    <row r="125" spans="8:122" ht="23.25" customHeight="1">
      <c r="H125" s="157" t="s">
        <v>105</v>
      </c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</row>
    <row r="126" spans="101:122" ht="10.5" customHeight="1" thickBot="1">
      <c r="CW126" s="66" t="s">
        <v>34</v>
      </c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</row>
    <row r="127" spans="8:125" s="5" customFormat="1" ht="34.5" customHeight="1" thickBot="1">
      <c r="H127" s="51" t="s">
        <v>0</v>
      </c>
      <c r="I127" s="44"/>
      <c r="J127" s="44"/>
      <c r="K127" s="44"/>
      <c r="L127" s="44"/>
      <c r="M127" s="72" t="s">
        <v>53</v>
      </c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4"/>
      <c r="BI127" s="44" t="s">
        <v>40</v>
      </c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 t="s">
        <v>81</v>
      </c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 t="s">
        <v>82</v>
      </c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5"/>
      <c r="DU127" s="6"/>
    </row>
    <row r="128" spans="8:125" s="5" customFormat="1" ht="11.25" customHeight="1" thickBot="1">
      <c r="H128" s="51">
        <v>1</v>
      </c>
      <c r="I128" s="44"/>
      <c r="J128" s="44"/>
      <c r="K128" s="44"/>
      <c r="L128" s="44"/>
      <c r="M128" s="44">
        <v>2</v>
      </c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>
        <v>3</v>
      </c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>
        <v>4</v>
      </c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>
        <v>5</v>
      </c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5"/>
      <c r="DU128" s="6"/>
    </row>
    <row r="129" spans="8:122" ht="12">
      <c r="H129" s="49">
        <v>1</v>
      </c>
      <c r="I129" s="49"/>
      <c r="J129" s="49"/>
      <c r="K129" s="49"/>
      <c r="L129" s="49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37">
        <f aca="true" t="shared" si="5" ref="CW129:CW134">BI129*CC129*12</f>
        <v>0</v>
      </c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37"/>
      <c r="DQ129" s="137"/>
      <c r="DR129" s="137"/>
    </row>
    <row r="130" spans="8:122" ht="12">
      <c r="H130" s="48">
        <v>2</v>
      </c>
      <c r="I130" s="48"/>
      <c r="J130" s="48"/>
      <c r="K130" s="48"/>
      <c r="L130" s="48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37">
        <f t="shared" si="5"/>
        <v>0</v>
      </c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</row>
    <row r="131" spans="8:122" ht="12">
      <c r="H131" s="48">
        <v>3</v>
      </c>
      <c r="I131" s="48"/>
      <c r="J131" s="48"/>
      <c r="K131" s="48"/>
      <c r="L131" s="48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37">
        <f t="shared" si="5"/>
        <v>0</v>
      </c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37"/>
      <c r="DK131" s="137"/>
      <c r="DL131" s="137"/>
      <c r="DM131" s="137"/>
      <c r="DN131" s="137"/>
      <c r="DO131" s="137"/>
      <c r="DP131" s="137"/>
      <c r="DQ131" s="137"/>
      <c r="DR131" s="137"/>
    </row>
    <row r="132" spans="8:122" ht="12">
      <c r="H132" s="48">
        <v>4</v>
      </c>
      <c r="I132" s="48"/>
      <c r="J132" s="48"/>
      <c r="K132" s="48"/>
      <c r="L132" s="48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37">
        <f t="shared" si="5"/>
        <v>0</v>
      </c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</row>
    <row r="133" spans="8:122" ht="12">
      <c r="H133" s="48">
        <v>5</v>
      </c>
      <c r="I133" s="48"/>
      <c r="J133" s="48"/>
      <c r="K133" s="48"/>
      <c r="L133" s="48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37">
        <f t="shared" si="5"/>
        <v>0</v>
      </c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</row>
    <row r="134" spans="8:122" ht="12">
      <c r="H134" s="48">
        <v>6</v>
      </c>
      <c r="I134" s="48"/>
      <c r="J134" s="48"/>
      <c r="K134" s="48"/>
      <c r="L134" s="48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37">
        <f t="shared" si="5"/>
        <v>0</v>
      </c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</row>
    <row r="135" spans="8:122" ht="12">
      <c r="H135" s="48"/>
      <c r="I135" s="48"/>
      <c r="J135" s="48"/>
      <c r="K135" s="48"/>
      <c r="L135" s="48"/>
      <c r="M135" s="67" t="s">
        <v>8</v>
      </c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48">
        <f>SUM(BI129:CB134)</f>
        <v>0</v>
      </c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108">
        <f>SUM(CC129:CV134)</f>
        <v>0</v>
      </c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>
        <f>SUM(CW129:DR134)</f>
        <v>0</v>
      </c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</row>
    <row r="136" ht="8.25" customHeight="1"/>
    <row r="137" spans="8:122" ht="12">
      <c r="H137" s="115" t="s">
        <v>39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6"/>
      <c r="CJ137" s="117">
        <v>0.3</v>
      </c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08">
        <f>CW135*CJ137</f>
        <v>0</v>
      </c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</row>
    <row r="138" spans="8:122" ht="12">
      <c r="H138" s="115" t="s">
        <v>38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6"/>
      <c r="CJ138" s="117">
        <v>0.002</v>
      </c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08">
        <f>CW135*CJ138</f>
        <v>0</v>
      </c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</row>
    <row r="139" ht="8.25" customHeight="1">
      <c r="BN139" s="9"/>
    </row>
    <row r="140" spans="8:122" ht="12">
      <c r="H140" s="73" t="s">
        <v>106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</row>
    <row r="141" spans="101:122" ht="9.75" customHeight="1" thickBot="1">
      <c r="CW141" s="66" t="s">
        <v>42</v>
      </c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</row>
    <row r="142" spans="8:125" s="5" customFormat="1" ht="33" customHeight="1" thickBot="1">
      <c r="H142" s="51" t="s">
        <v>0</v>
      </c>
      <c r="I142" s="44"/>
      <c r="J142" s="44"/>
      <c r="K142" s="44"/>
      <c r="L142" s="44"/>
      <c r="M142" s="72" t="s">
        <v>53</v>
      </c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4"/>
      <c r="BI142" s="44" t="s">
        <v>40</v>
      </c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 t="s">
        <v>81</v>
      </c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 t="s">
        <v>82</v>
      </c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5"/>
      <c r="DU142" s="6"/>
    </row>
    <row r="143" spans="8:125" s="5" customFormat="1" ht="11.25" customHeight="1" thickBot="1">
      <c r="H143" s="51">
        <v>1</v>
      </c>
      <c r="I143" s="44"/>
      <c r="J143" s="44"/>
      <c r="K143" s="44"/>
      <c r="L143" s="44"/>
      <c r="M143" s="44">
        <v>2</v>
      </c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>
        <v>3</v>
      </c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>
        <v>4</v>
      </c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>
        <v>5</v>
      </c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5"/>
      <c r="DU143" s="6"/>
    </row>
    <row r="144" spans="8:122" ht="12">
      <c r="H144" s="49">
        <v>1</v>
      </c>
      <c r="I144" s="49"/>
      <c r="J144" s="49"/>
      <c r="K144" s="49"/>
      <c r="L144" s="49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37">
        <f>BI144*CC144*12</f>
        <v>0</v>
      </c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</row>
    <row r="145" spans="8:122" ht="12">
      <c r="H145" s="48">
        <v>2</v>
      </c>
      <c r="I145" s="48"/>
      <c r="J145" s="48"/>
      <c r="K145" s="48"/>
      <c r="L145" s="48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37">
        <f>BI145*CC145*12</f>
        <v>0</v>
      </c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</row>
    <row r="146" spans="8:122" ht="12">
      <c r="H146" s="48">
        <v>3</v>
      </c>
      <c r="I146" s="48"/>
      <c r="J146" s="48"/>
      <c r="K146" s="48"/>
      <c r="L146" s="48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37">
        <f>BI146*CC146*12</f>
        <v>0</v>
      </c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</row>
    <row r="147" spans="8:122" ht="12">
      <c r="H147" s="48">
        <v>4</v>
      </c>
      <c r="I147" s="48"/>
      <c r="J147" s="48"/>
      <c r="K147" s="48"/>
      <c r="L147" s="48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37">
        <f>BI147*CC147*12</f>
        <v>0</v>
      </c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  <c r="DI147" s="137"/>
      <c r="DJ147" s="137"/>
      <c r="DK147" s="137"/>
      <c r="DL147" s="137"/>
      <c r="DM147" s="137"/>
      <c r="DN147" s="137"/>
      <c r="DO147" s="137"/>
      <c r="DP147" s="137"/>
      <c r="DQ147" s="137"/>
      <c r="DR147" s="137"/>
    </row>
    <row r="148" spans="8:122" ht="12">
      <c r="H148" s="48">
        <v>5</v>
      </c>
      <c r="I148" s="48"/>
      <c r="J148" s="48"/>
      <c r="K148" s="48"/>
      <c r="L148" s="48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37">
        <f>BI148*CC148*12</f>
        <v>0</v>
      </c>
      <c r="CX148" s="137"/>
      <c r="CY148" s="137"/>
      <c r="CZ148" s="137"/>
      <c r="DA148" s="137"/>
      <c r="DB148" s="137"/>
      <c r="DC148" s="137"/>
      <c r="DD148" s="137"/>
      <c r="DE148" s="137"/>
      <c r="DF148" s="137"/>
      <c r="DG148" s="137"/>
      <c r="DH148" s="137"/>
      <c r="DI148" s="137"/>
      <c r="DJ148" s="137"/>
      <c r="DK148" s="137"/>
      <c r="DL148" s="137"/>
      <c r="DM148" s="137"/>
      <c r="DN148" s="137"/>
      <c r="DO148" s="137"/>
      <c r="DP148" s="137"/>
      <c r="DQ148" s="137"/>
      <c r="DR148" s="137"/>
    </row>
    <row r="149" spans="8:122" ht="12">
      <c r="H149" s="89"/>
      <c r="I149" s="89"/>
      <c r="J149" s="89"/>
      <c r="K149" s="89"/>
      <c r="L149" s="89"/>
      <c r="M149" s="67" t="s">
        <v>8</v>
      </c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48">
        <f>SUM(BI144:CB148)</f>
        <v>0</v>
      </c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108">
        <f>SUM(CC144:CV148)</f>
        <v>0</v>
      </c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>
        <f>SUM(CW144:DR148)</f>
        <v>0</v>
      </c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</row>
    <row r="151" spans="8:122" ht="12">
      <c r="H151" s="115" t="s">
        <v>39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6"/>
      <c r="CJ151" s="117">
        <v>0.3</v>
      </c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08">
        <f>CW149*CJ151</f>
        <v>0</v>
      </c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</row>
    <row r="152" spans="8:122" ht="12">
      <c r="H152" s="115" t="s">
        <v>38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6"/>
      <c r="CJ152" s="117">
        <v>0.002</v>
      </c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08">
        <f>CW149*CJ152</f>
        <v>0</v>
      </c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</row>
    <row r="154" spans="8:122" ht="12">
      <c r="H154" s="73" t="s">
        <v>60</v>
      </c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</row>
    <row r="155" spans="101:122" ht="12.75" thickBot="1">
      <c r="CW155" s="66" t="s">
        <v>43</v>
      </c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</row>
    <row r="156" spans="4:229" s="5" customFormat="1" ht="25.5" customHeight="1">
      <c r="D156" s="124" t="s">
        <v>0</v>
      </c>
      <c r="E156" s="125"/>
      <c r="F156" s="125"/>
      <c r="G156" s="125"/>
      <c r="H156" s="125"/>
      <c r="I156" s="125"/>
      <c r="J156" s="125"/>
      <c r="K156" s="125"/>
      <c r="L156" s="125"/>
      <c r="M156" s="36" t="s">
        <v>18</v>
      </c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75" t="s">
        <v>2</v>
      </c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106"/>
      <c r="BV156" s="36" t="s">
        <v>110</v>
      </c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7"/>
      <c r="DV156" s="36" t="s">
        <v>109</v>
      </c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7"/>
      <c r="FV156" s="36" t="s">
        <v>108</v>
      </c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7"/>
    </row>
    <row r="157" spans="4:229" s="5" customFormat="1" ht="14.25" customHeight="1" thickBot="1">
      <c r="D157" s="126"/>
      <c r="E157" s="127"/>
      <c r="F157" s="127"/>
      <c r="G157" s="127"/>
      <c r="H157" s="127"/>
      <c r="I157" s="127"/>
      <c r="J157" s="127"/>
      <c r="K157" s="127"/>
      <c r="L157" s="127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103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7"/>
      <c r="BV157" s="38" t="s">
        <v>48</v>
      </c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8" t="s">
        <v>47</v>
      </c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8" t="s">
        <v>49</v>
      </c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8" t="s">
        <v>50</v>
      </c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40"/>
      <c r="DV157" s="38" t="s">
        <v>48</v>
      </c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8" t="s">
        <v>47</v>
      </c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8" t="s">
        <v>49</v>
      </c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8" t="s">
        <v>50</v>
      </c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40"/>
      <c r="FV157" s="38" t="s">
        <v>48</v>
      </c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8" t="s">
        <v>47</v>
      </c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8" t="s">
        <v>49</v>
      </c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8" t="s">
        <v>50</v>
      </c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40"/>
    </row>
    <row r="158" spans="4:229" s="5" customFormat="1" ht="11.25" customHeight="1" thickBot="1">
      <c r="D158" s="111" t="s">
        <v>35</v>
      </c>
      <c r="E158" s="112"/>
      <c r="F158" s="112"/>
      <c r="G158" s="112"/>
      <c r="H158" s="112"/>
      <c r="I158" s="112"/>
      <c r="J158" s="112"/>
      <c r="K158" s="112"/>
      <c r="L158" s="112"/>
      <c r="M158" s="119">
        <v>2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75">
        <v>3</v>
      </c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106"/>
      <c r="BV158" s="28">
        <v>4</v>
      </c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8">
        <v>5</v>
      </c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8">
        <v>6</v>
      </c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8">
        <v>7</v>
      </c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30"/>
      <c r="DV158" s="28">
        <v>8</v>
      </c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8">
        <v>9</v>
      </c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8">
        <v>10</v>
      </c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8">
        <v>11</v>
      </c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30"/>
      <c r="FV158" s="28">
        <v>12</v>
      </c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8">
        <v>13</v>
      </c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8">
        <v>14</v>
      </c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8">
        <v>15</v>
      </c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30"/>
    </row>
    <row r="159" spans="4:229" ht="21.75" customHeight="1">
      <c r="D159" s="109" t="s">
        <v>35</v>
      </c>
      <c r="E159" s="110"/>
      <c r="F159" s="110"/>
      <c r="G159" s="110"/>
      <c r="H159" s="110"/>
      <c r="I159" s="110"/>
      <c r="J159" s="110"/>
      <c r="K159" s="110"/>
      <c r="L159" s="110"/>
      <c r="M159" s="113" t="s">
        <v>37</v>
      </c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31">
        <f>SUM(BV159:HU159)</f>
        <v>0</v>
      </c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>
        <f>(CW135+CW149)/4/1000</f>
        <v>0</v>
      </c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2">
        <f>(CW135+CW149)/4/1000</f>
        <v>0</v>
      </c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4"/>
      <c r="CV159" s="32">
        <f>(CW135+CW149)/4/1000</f>
        <v>0</v>
      </c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4"/>
      <c r="DI159" s="32">
        <f>(CW135+CW149)/4/1000</f>
        <v>0</v>
      </c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5"/>
      <c r="DV159" s="31">
        <f>(EW135+EW149)/4/1000</f>
        <v>0</v>
      </c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2">
        <f>(EW135+EW149)/4/1000</f>
        <v>0</v>
      </c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4"/>
      <c r="EV159" s="32">
        <f>(EW135+EW149)/4/1000</f>
        <v>0</v>
      </c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4"/>
      <c r="FI159" s="32">
        <f>(EW135+EW149)/4/1000</f>
        <v>0</v>
      </c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5"/>
      <c r="FV159" s="31">
        <f>(GW135+GW149)/4/1000</f>
        <v>0</v>
      </c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2">
        <f>(GW135+GW149)/4/1000</f>
        <v>0</v>
      </c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4"/>
      <c r="GV159" s="32">
        <f>(GW135+GW149)/4/1000</f>
        <v>0</v>
      </c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4"/>
      <c r="HI159" s="32">
        <f>(GW135+GW149)/4/1000</f>
        <v>0</v>
      </c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5"/>
    </row>
    <row r="160" spans="4:229" ht="21.75" customHeight="1">
      <c r="D160" s="58" t="s">
        <v>36</v>
      </c>
      <c r="E160" s="59"/>
      <c r="F160" s="59"/>
      <c r="G160" s="59"/>
      <c r="H160" s="59"/>
      <c r="I160" s="59"/>
      <c r="J160" s="59"/>
      <c r="K160" s="59"/>
      <c r="L160" s="59"/>
      <c r="M160" s="114" t="s">
        <v>55</v>
      </c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25">
        <f>SUM(BV160:HU160)</f>
        <v>0</v>
      </c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>
        <f>(CW137+CW138+CW151+CW152)/4/1000</f>
        <v>0</v>
      </c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>
        <f>(CW137+CW138+CW151+CW152)/4/1000</f>
        <v>0</v>
      </c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>
        <f>(CW137+CW138+CW151+CW152)/4/1000</f>
        <v>0</v>
      </c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>
        <f>(CW137+CW138+CW151+CW152)/4/1000</f>
        <v>0</v>
      </c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6"/>
      <c r="DV160" s="25">
        <f>(CW137+CW138+CW151+CW152)/4/1000</f>
        <v>0</v>
      </c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6"/>
      <c r="EI160" s="25">
        <f>(CW137+CW138+CW151+CW152)/4/1000</f>
        <v>0</v>
      </c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>
        <f>(CW137+CW138+CW151+CW152)/4/1000</f>
        <v>0</v>
      </c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>
        <f>(CW137+CW138+CW151+CW152)/4/1000</f>
        <v>0</v>
      </c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6"/>
      <c r="FV160" s="25">
        <f>(CW137+CW138+CW151+CW152)/4/1000</f>
        <v>0</v>
      </c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>
        <f>(CW137+CW138+CW151+CW152)/4/1000</f>
        <v>0</v>
      </c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>
        <f>(CW137+CW138+CW151+CW152)/4/1000</f>
        <v>0</v>
      </c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>
        <f>(CW137+CW138+CW151+CW152)/4/1000</f>
        <v>0</v>
      </c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6"/>
    </row>
    <row r="161" spans="4:229" ht="23.25" customHeight="1">
      <c r="D161" s="58" t="s">
        <v>54</v>
      </c>
      <c r="E161" s="59"/>
      <c r="F161" s="59"/>
      <c r="G161" s="59"/>
      <c r="H161" s="59"/>
      <c r="I161" s="59"/>
      <c r="J161" s="59"/>
      <c r="K161" s="59"/>
      <c r="L161" s="59"/>
      <c r="M161" s="114" t="s">
        <v>57</v>
      </c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25">
        <f>SUM(BV161:HU161)</f>
        <v>108.3</v>
      </c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18">
        <f>BV162+BV163+BV164</f>
        <v>9</v>
      </c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>
        <f>CI162+CI163+CI164</f>
        <v>9</v>
      </c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>
        <f>CV162+CV163+CV164</f>
        <v>9</v>
      </c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>
        <f>DI162+DI163+DI164</f>
        <v>9.1</v>
      </c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9"/>
      <c r="DV161" s="18">
        <f>DV162+DV163+DV164</f>
        <v>9</v>
      </c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>
        <f>EI162+EI163+EI164</f>
        <v>9</v>
      </c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>
        <f>EV162+EV163+EV164</f>
        <v>9</v>
      </c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>
        <f>FI162+FI163+FI164</f>
        <v>9.1</v>
      </c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9"/>
      <c r="FV161" s="18">
        <f>FV162+FV163+FV164</f>
        <v>9</v>
      </c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>
        <f>GI162+GI163+GI164</f>
        <v>9</v>
      </c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>
        <f>GV162+GV163+GV164</f>
        <v>9</v>
      </c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>
        <f>HI162+HI163+HI164</f>
        <v>9.1</v>
      </c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9"/>
    </row>
    <row r="162" spans="4:229" ht="21.75" customHeight="1">
      <c r="D162" s="58" t="s">
        <v>58</v>
      </c>
      <c r="E162" s="59"/>
      <c r="F162" s="59"/>
      <c r="G162" s="59"/>
      <c r="H162" s="59"/>
      <c r="I162" s="59"/>
      <c r="J162" s="59"/>
      <c r="K162" s="59"/>
      <c r="L162" s="59"/>
      <c r="M162" s="129" t="s">
        <v>120</v>
      </c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25">
        <f>SUM(BV162:HU162)</f>
        <v>87.89999999999999</v>
      </c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17">
        <v>7.3</v>
      </c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>
        <v>7.3</v>
      </c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>
        <v>7.3</v>
      </c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>
        <v>7.4</v>
      </c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>
        <v>7.3</v>
      </c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>
        <v>7.3</v>
      </c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>
        <v>7.3</v>
      </c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>
        <v>7.4</v>
      </c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>
        <v>7.3</v>
      </c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>
        <v>7.3</v>
      </c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>
        <v>7.3</v>
      </c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>
        <v>7.4</v>
      </c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33"/>
    </row>
    <row r="163" spans="4:229" ht="21.75" customHeight="1">
      <c r="D163" s="58" t="s">
        <v>59</v>
      </c>
      <c r="E163" s="59"/>
      <c r="F163" s="59"/>
      <c r="G163" s="59"/>
      <c r="H163" s="59"/>
      <c r="I163" s="59"/>
      <c r="J163" s="59"/>
      <c r="K163" s="59"/>
      <c r="L163" s="59"/>
      <c r="M163" s="129" t="s">
        <v>121</v>
      </c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25">
        <f>SUM(BV163:HU163)</f>
        <v>20.399999999999995</v>
      </c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17">
        <v>1.7</v>
      </c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>
        <v>1.7</v>
      </c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>
        <v>1.7</v>
      </c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>
        <v>1.7</v>
      </c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>
        <v>1.7</v>
      </c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>
        <v>1.7</v>
      </c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>
        <v>1.7</v>
      </c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>
        <v>1.7</v>
      </c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>
        <v>1.7</v>
      </c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>
        <v>1.7</v>
      </c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>
        <v>1.7</v>
      </c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>
        <v>1.7</v>
      </c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33"/>
    </row>
    <row r="164" spans="4:229" ht="21.75" customHeight="1" thickBot="1">
      <c r="D164" s="152"/>
      <c r="E164" s="153"/>
      <c r="F164" s="153"/>
      <c r="G164" s="153"/>
      <c r="H164" s="153"/>
      <c r="I164" s="153"/>
      <c r="J164" s="153"/>
      <c r="K164" s="153"/>
      <c r="L164" s="153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173"/>
    </row>
    <row r="166" spans="8:122" ht="12">
      <c r="H166" s="69" t="s">
        <v>92</v>
      </c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</row>
    <row r="167" ht="6.75" customHeight="1"/>
    <row r="168" spans="8:122" ht="12" customHeight="1">
      <c r="H168" s="62" t="s">
        <v>100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</row>
    <row r="169" spans="101:122" ht="12.75" thickBot="1">
      <c r="CW169" s="66" t="s">
        <v>73</v>
      </c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</row>
    <row r="170" spans="4:229" s="5" customFormat="1" ht="22.5" customHeight="1">
      <c r="D170" s="124" t="s">
        <v>0</v>
      </c>
      <c r="E170" s="125"/>
      <c r="F170" s="125"/>
      <c r="G170" s="125"/>
      <c r="H170" s="125"/>
      <c r="I170" s="125"/>
      <c r="J170" s="125"/>
      <c r="K170" s="125"/>
      <c r="L170" s="125"/>
      <c r="M170" s="36" t="s">
        <v>18</v>
      </c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75" t="s">
        <v>2</v>
      </c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106"/>
      <c r="BV170" s="36" t="s">
        <v>110</v>
      </c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7"/>
      <c r="DV170" s="36" t="s">
        <v>109</v>
      </c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7"/>
      <c r="FV170" s="36" t="s">
        <v>108</v>
      </c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7"/>
    </row>
    <row r="171" spans="4:229" s="5" customFormat="1" ht="14.25" customHeight="1" thickBot="1">
      <c r="D171" s="126"/>
      <c r="E171" s="127"/>
      <c r="F171" s="127"/>
      <c r="G171" s="127"/>
      <c r="H171" s="127"/>
      <c r="I171" s="127"/>
      <c r="J171" s="127"/>
      <c r="K171" s="127"/>
      <c r="L171" s="127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103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7"/>
      <c r="BV171" s="38" t="s">
        <v>48</v>
      </c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8" t="s">
        <v>47</v>
      </c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8" t="s">
        <v>49</v>
      </c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8" t="s">
        <v>50</v>
      </c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40"/>
      <c r="DV171" s="38" t="s">
        <v>48</v>
      </c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8" t="s">
        <v>47</v>
      </c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8" t="s">
        <v>49</v>
      </c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8" t="s">
        <v>50</v>
      </c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40"/>
      <c r="FV171" s="38" t="s">
        <v>48</v>
      </c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8" t="s">
        <v>47</v>
      </c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8" t="s">
        <v>49</v>
      </c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8" t="s">
        <v>50</v>
      </c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40"/>
    </row>
    <row r="172" spans="4:229" s="5" customFormat="1" ht="11.25" customHeight="1" thickBot="1">
      <c r="D172" s="111" t="s">
        <v>35</v>
      </c>
      <c r="E172" s="112"/>
      <c r="F172" s="112"/>
      <c r="G172" s="112"/>
      <c r="H172" s="112"/>
      <c r="I172" s="112"/>
      <c r="J172" s="112"/>
      <c r="K172" s="112"/>
      <c r="L172" s="112"/>
      <c r="M172" s="123">
        <v>2</v>
      </c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75">
        <v>3</v>
      </c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106"/>
      <c r="BV172" s="28">
        <v>4</v>
      </c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8">
        <v>5</v>
      </c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8">
        <v>6</v>
      </c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8">
        <v>7</v>
      </c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30"/>
      <c r="DV172" s="28">
        <v>8</v>
      </c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8">
        <v>9</v>
      </c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8">
        <v>10</v>
      </c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8">
        <v>11</v>
      </c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30"/>
      <c r="FV172" s="28">
        <v>12</v>
      </c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8">
        <v>13</v>
      </c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8">
        <v>14</v>
      </c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8">
        <v>15</v>
      </c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30"/>
    </row>
    <row r="173" spans="4:229" ht="33" customHeight="1">
      <c r="D173" s="138" t="s">
        <v>35</v>
      </c>
      <c r="E173" s="139"/>
      <c r="F173" s="139"/>
      <c r="G173" s="139"/>
      <c r="H173" s="139"/>
      <c r="I173" s="139"/>
      <c r="J173" s="139"/>
      <c r="K173" s="139"/>
      <c r="L173" s="139"/>
      <c r="M173" s="118" t="s">
        <v>44</v>
      </c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57">
        <f>BI121</f>
        <v>0</v>
      </c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>
        <f>BV121</f>
        <v>0</v>
      </c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>
        <f>CI121</f>
        <v>0</v>
      </c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>
        <f>CV121</f>
        <v>0</v>
      </c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>
        <f>DI121</f>
        <v>0</v>
      </c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169"/>
      <c r="DV173" s="57">
        <f>DV121</f>
        <v>0</v>
      </c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>
        <f>EI121</f>
        <v>0</v>
      </c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>
        <f>EV121</f>
        <v>0</v>
      </c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>
        <f>FI121</f>
        <v>0</v>
      </c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169"/>
      <c r="FV173" s="57">
        <f>FV121</f>
        <v>0</v>
      </c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>
        <f>GI121</f>
        <v>0</v>
      </c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>
        <f>GV121</f>
        <v>0</v>
      </c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>
        <f>HI121</f>
        <v>0</v>
      </c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169"/>
    </row>
    <row r="174" spans="4:229" ht="29.25" customHeight="1">
      <c r="D174" s="145" t="s">
        <v>36</v>
      </c>
      <c r="E174" s="146"/>
      <c r="F174" s="146"/>
      <c r="G174" s="146"/>
      <c r="H174" s="146"/>
      <c r="I174" s="146"/>
      <c r="J174" s="146"/>
      <c r="K174" s="146"/>
      <c r="L174" s="146"/>
      <c r="M174" s="67" t="s">
        <v>99</v>
      </c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142">
        <f>SUM(BV174:HU174)</f>
        <v>108.3</v>
      </c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>
        <f>BV175+BV176+BV177+BV178+BV182+BV183+BV184</f>
        <v>9</v>
      </c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>
        <f>CI175+CI176+CI177+CI178+CI182+CI183+CI184</f>
        <v>9</v>
      </c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>
        <f>CV175+CV176+CV177+CV178+CV182+CV183+CV184</f>
        <v>9</v>
      </c>
      <c r="CW174" s="142"/>
      <c r="CX174" s="142"/>
      <c r="CY174" s="142"/>
      <c r="CZ174" s="142"/>
      <c r="DA174" s="142"/>
      <c r="DB174" s="142"/>
      <c r="DC174" s="142"/>
      <c r="DD174" s="142"/>
      <c r="DE174" s="142"/>
      <c r="DF174" s="142"/>
      <c r="DG174" s="142"/>
      <c r="DH174" s="142"/>
      <c r="DI174" s="142">
        <f>DI175+DI176+DI177+DI178+DI182+DI183+DI184</f>
        <v>9.1</v>
      </c>
      <c r="DJ174" s="142"/>
      <c r="DK174" s="142"/>
      <c r="DL174" s="142"/>
      <c r="DM174" s="142"/>
      <c r="DN174" s="142"/>
      <c r="DO174" s="142"/>
      <c r="DP174" s="142"/>
      <c r="DQ174" s="142"/>
      <c r="DR174" s="142"/>
      <c r="DS174" s="142"/>
      <c r="DT174" s="142"/>
      <c r="DU174" s="168"/>
      <c r="DV174" s="142">
        <f>DV175+DV176+DV177+DV178+DV182+DV183+DV184</f>
        <v>9</v>
      </c>
      <c r="DW174" s="142"/>
      <c r="DX174" s="142"/>
      <c r="DY174" s="142"/>
      <c r="DZ174" s="142"/>
      <c r="EA174" s="142"/>
      <c r="EB174" s="142"/>
      <c r="EC174" s="142"/>
      <c r="ED174" s="142"/>
      <c r="EE174" s="142"/>
      <c r="EF174" s="142"/>
      <c r="EG174" s="142"/>
      <c r="EH174" s="142"/>
      <c r="EI174" s="142">
        <f>EI175+EI176+EI177+EI178+EI182+EI183+EI184</f>
        <v>9</v>
      </c>
      <c r="EJ174" s="142"/>
      <c r="EK174" s="142"/>
      <c r="EL174" s="142"/>
      <c r="EM174" s="142"/>
      <c r="EN174" s="142"/>
      <c r="EO174" s="142"/>
      <c r="EP174" s="142"/>
      <c r="EQ174" s="142"/>
      <c r="ER174" s="142"/>
      <c r="ES174" s="142"/>
      <c r="ET174" s="142"/>
      <c r="EU174" s="142"/>
      <c r="EV174" s="142">
        <f>EV175+EV176+EV177+EV178+EV182+EV183+EV184</f>
        <v>9</v>
      </c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42"/>
      <c r="FG174" s="142"/>
      <c r="FH174" s="142"/>
      <c r="FI174" s="142">
        <f>FI175+FI176+FI177+FI178+FI182+FI183+FI184</f>
        <v>9.1</v>
      </c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68"/>
      <c r="FV174" s="142">
        <f>FV175+FV176+FV177+FV178+FV182+FV183+FV184</f>
        <v>9</v>
      </c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>
        <f>GI175+GI176+GI177+GI178+GI182+GI183+GI184</f>
        <v>9</v>
      </c>
      <c r="GJ174" s="142"/>
      <c r="GK174" s="142"/>
      <c r="GL174" s="142"/>
      <c r="GM174" s="142"/>
      <c r="GN174" s="142"/>
      <c r="GO174" s="142"/>
      <c r="GP174" s="142"/>
      <c r="GQ174" s="142"/>
      <c r="GR174" s="142"/>
      <c r="GS174" s="142"/>
      <c r="GT174" s="142"/>
      <c r="GU174" s="142"/>
      <c r="GV174" s="142">
        <f>GV175+GV176+GV177+GV178+GV182+GV183+GV184</f>
        <v>9</v>
      </c>
      <c r="GW174" s="142"/>
      <c r="GX174" s="142"/>
      <c r="GY174" s="142"/>
      <c r="GZ174" s="142"/>
      <c r="HA174" s="142"/>
      <c r="HB174" s="142"/>
      <c r="HC174" s="142"/>
      <c r="HD174" s="142"/>
      <c r="HE174" s="142"/>
      <c r="HF174" s="142"/>
      <c r="HG174" s="142"/>
      <c r="HH174" s="142"/>
      <c r="HI174" s="142">
        <f>HI175+HI176+HI177+HI178+HI182+HI183+HI184</f>
        <v>9.1</v>
      </c>
      <c r="HJ174" s="142"/>
      <c r="HK174" s="142"/>
      <c r="HL174" s="142"/>
      <c r="HM174" s="142"/>
      <c r="HN174" s="142"/>
      <c r="HO174" s="142"/>
      <c r="HP174" s="142"/>
      <c r="HQ174" s="142"/>
      <c r="HR174" s="142"/>
      <c r="HS174" s="142"/>
      <c r="HT174" s="142"/>
      <c r="HU174" s="168"/>
    </row>
    <row r="175" spans="4:229" ht="30" customHeight="1" thickBot="1">
      <c r="D175" s="150" t="s">
        <v>61</v>
      </c>
      <c r="E175" s="151"/>
      <c r="F175" s="151"/>
      <c r="G175" s="151"/>
      <c r="H175" s="151"/>
      <c r="I175" s="151"/>
      <c r="J175" s="151"/>
      <c r="K175" s="151"/>
      <c r="L175" s="151"/>
      <c r="M175" s="53" t="s">
        <v>107</v>
      </c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25">
        <f>SUM(BV175:HU175)</f>
        <v>0</v>
      </c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2"/>
      <c r="DU175" s="140"/>
      <c r="DV175" s="132"/>
      <c r="DW175" s="132"/>
      <c r="DX175" s="132"/>
      <c r="DY175" s="132"/>
      <c r="DZ175" s="132"/>
      <c r="EA175" s="132"/>
      <c r="EB175" s="132"/>
      <c r="EC175" s="132"/>
      <c r="ED175" s="132"/>
      <c r="EE175" s="132"/>
      <c r="EF175" s="132"/>
      <c r="EG175" s="132"/>
      <c r="EH175" s="132"/>
      <c r="EI175" s="132"/>
      <c r="EJ175" s="132"/>
      <c r="EK175" s="132"/>
      <c r="EL175" s="132"/>
      <c r="EM175" s="132"/>
      <c r="EN175" s="132"/>
      <c r="EO175" s="132"/>
      <c r="EP175" s="132"/>
      <c r="EQ175" s="132"/>
      <c r="ER175" s="132"/>
      <c r="ES175" s="132"/>
      <c r="ET175" s="132"/>
      <c r="EU175" s="132"/>
      <c r="EV175" s="132"/>
      <c r="EW175" s="132"/>
      <c r="EX175" s="132"/>
      <c r="EY175" s="132"/>
      <c r="EZ175" s="132"/>
      <c r="FA175" s="132"/>
      <c r="FB175" s="132"/>
      <c r="FC175" s="132"/>
      <c r="FD175" s="132"/>
      <c r="FE175" s="132"/>
      <c r="FF175" s="132"/>
      <c r="FG175" s="132"/>
      <c r="FH175" s="132"/>
      <c r="FI175" s="132"/>
      <c r="FJ175" s="132"/>
      <c r="FK175" s="132"/>
      <c r="FL175" s="132"/>
      <c r="FM175" s="132"/>
      <c r="FN175" s="132"/>
      <c r="FO175" s="132"/>
      <c r="FP175" s="132"/>
      <c r="FQ175" s="132"/>
      <c r="FR175" s="132"/>
      <c r="FS175" s="132"/>
      <c r="FT175" s="132"/>
      <c r="FU175" s="140"/>
      <c r="FV175" s="132"/>
      <c r="FW175" s="132"/>
      <c r="FX175" s="132"/>
      <c r="FY175" s="132"/>
      <c r="FZ175" s="132"/>
      <c r="GA175" s="132"/>
      <c r="GB175" s="132"/>
      <c r="GC175" s="132"/>
      <c r="GD175" s="132"/>
      <c r="GE175" s="132"/>
      <c r="GF175" s="132"/>
      <c r="GG175" s="132"/>
      <c r="GH175" s="132"/>
      <c r="GI175" s="132"/>
      <c r="GJ175" s="132"/>
      <c r="GK175" s="132"/>
      <c r="GL175" s="132"/>
      <c r="GM175" s="132"/>
      <c r="GN175" s="132"/>
      <c r="GO175" s="132"/>
      <c r="GP175" s="132"/>
      <c r="GQ175" s="132"/>
      <c r="GR175" s="132"/>
      <c r="GS175" s="132"/>
      <c r="GT175" s="132"/>
      <c r="GU175" s="132"/>
      <c r="GV175" s="132"/>
      <c r="GW175" s="132"/>
      <c r="GX175" s="132"/>
      <c r="GY175" s="132"/>
      <c r="GZ175" s="132"/>
      <c r="HA175" s="132"/>
      <c r="HB175" s="132"/>
      <c r="HC175" s="132"/>
      <c r="HD175" s="132"/>
      <c r="HE175" s="132"/>
      <c r="HF175" s="132"/>
      <c r="HG175" s="132"/>
      <c r="HH175" s="132"/>
      <c r="HI175" s="132"/>
      <c r="HJ175" s="132"/>
      <c r="HK175" s="132"/>
      <c r="HL175" s="132"/>
      <c r="HM175" s="132"/>
      <c r="HN175" s="132"/>
      <c r="HO175" s="132"/>
      <c r="HP175" s="132"/>
      <c r="HQ175" s="132"/>
      <c r="HR175" s="132"/>
      <c r="HS175" s="132"/>
      <c r="HT175" s="132"/>
      <c r="HU175" s="140"/>
    </row>
    <row r="176" spans="4:229" ht="20.25" customHeight="1">
      <c r="D176" s="150" t="s">
        <v>62</v>
      </c>
      <c r="E176" s="151"/>
      <c r="F176" s="151"/>
      <c r="G176" s="151"/>
      <c r="H176" s="151"/>
      <c r="I176" s="151"/>
      <c r="J176" s="151"/>
      <c r="K176" s="151"/>
      <c r="L176" s="151"/>
      <c r="M176" s="128" t="s">
        <v>37</v>
      </c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25">
        <f>BI159</f>
        <v>0</v>
      </c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>
        <f>BV159</f>
        <v>0</v>
      </c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>
        <f>CI159</f>
        <v>0</v>
      </c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>
        <f>CV159</f>
        <v>0</v>
      </c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>
        <f>DI159</f>
        <v>0</v>
      </c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6"/>
      <c r="DV176" s="25">
        <f>DV159</f>
        <v>0</v>
      </c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>
        <f>EI159</f>
        <v>0</v>
      </c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>
        <f>EV159</f>
        <v>0</v>
      </c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>
        <f>FI159</f>
        <v>0</v>
      </c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6"/>
      <c r="FV176" s="25">
        <f>FV159</f>
        <v>0</v>
      </c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>
        <f>GI159</f>
        <v>0</v>
      </c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>
        <f>GV159</f>
        <v>0</v>
      </c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>
        <f>HI159</f>
        <v>0</v>
      </c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6"/>
    </row>
    <row r="177" spans="4:229" ht="28.5" customHeight="1">
      <c r="D177" s="150" t="s">
        <v>63</v>
      </c>
      <c r="E177" s="151"/>
      <c r="F177" s="151"/>
      <c r="G177" s="151"/>
      <c r="H177" s="151"/>
      <c r="I177" s="151"/>
      <c r="J177" s="151"/>
      <c r="K177" s="151"/>
      <c r="L177" s="151"/>
      <c r="M177" s="53" t="s">
        <v>55</v>
      </c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25">
        <f>BI160</f>
        <v>0</v>
      </c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>
        <f>BV160</f>
        <v>0</v>
      </c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>
        <f>CI160</f>
        <v>0</v>
      </c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>
        <f>CV160</f>
        <v>0</v>
      </c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>
        <f>DI160</f>
        <v>0</v>
      </c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6"/>
      <c r="DV177" s="25">
        <f>DV160</f>
        <v>0</v>
      </c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>
        <f>EI160</f>
        <v>0</v>
      </c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>
        <f>EV160</f>
        <v>0</v>
      </c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>
        <f>FI160</f>
        <v>0</v>
      </c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6"/>
      <c r="FV177" s="25">
        <f>FV160</f>
        <v>0</v>
      </c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>
        <f>GI160</f>
        <v>0</v>
      </c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>
        <f>GV160</f>
        <v>0</v>
      </c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>
        <f>HI160</f>
        <v>0</v>
      </c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6"/>
    </row>
    <row r="178" spans="4:229" ht="31.5" customHeight="1">
      <c r="D178" s="150" t="s">
        <v>64</v>
      </c>
      <c r="E178" s="151"/>
      <c r="F178" s="151"/>
      <c r="G178" s="151"/>
      <c r="H178" s="151"/>
      <c r="I178" s="151"/>
      <c r="J178" s="151"/>
      <c r="K178" s="151"/>
      <c r="L178" s="151"/>
      <c r="M178" s="53" t="s">
        <v>101</v>
      </c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25">
        <f>BI161</f>
        <v>108.3</v>
      </c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>
        <f>BV161</f>
        <v>9</v>
      </c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>
        <f>CI161</f>
        <v>9</v>
      </c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>
        <f>CV161</f>
        <v>9</v>
      </c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>
        <f>DI161</f>
        <v>9.1</v>
      </c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6"/>
      <c r="DV178" s="25">
        <f>DV161</f>
        <v>9</v>
      </c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>
        <f>EI161</f>
        <v>9</v>
      </c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>
        <f>EV161</f>
        <v>9</v>
      </c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>
        <f>FI161</f>
        <v>9.1</v>
      </c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6"/>
      <c r="FV178" s="25">
        <f>FV161</f>
        <v>9</v>
      </c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>
        <f>GI161</f>
        <v>9</v>
      </c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>
        <f>GV161</f>
        <v>9</v>
      </c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>
        <f>HI161</f>
        <v>9.1</v>
      </c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6"/>
    </row>
    <row r="179" spans="4:229" ht="28.5" customHeight="1">
      <c r="D179" s="150" t="s">
        <v>65</v>
      </c>
      <c r="E179" s="151"/>
      <c r="F179" s="151"/>
      <c r="G179" s="151"/>
      <c r="H179" s="151"/>
      <c r="I179" s="151"/>
      <c r="J179" s="151"/>
      <c r="K179" s="151"/>
      <c r="L179" s="151"/>
      <c r="M179" s="131" t="s">
        <v>117</v>
      </c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25">
        <f>BI162</f>
        <v>87.89999999999999</v>
      </c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17">
        <f>BV162</f>
        <v>7.3</v>
      </c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>
        <f>CI162</f>
        <v>7.3</v>
      </c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>
        <f>CV162</f>
        <v>7.3</v>
      </c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>
        <f>DI162</f>
        <v>7.4</v>
      </c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33"/>
      <c r="DV179" s="17">
        <f>DV162</f>
        <v>7.3</v>
      </c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>
        <f>EI162</f>
        <v>7.3</v>
      </c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>
        <f>EV162</f>
        <v>7.3</v>
      </c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>
        <f>FI162</f>
        <v>7.4</v>
      </c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33"/>
      <c r="FV179" s="17">
        <f>FV162</f>
        <v>7.3</v>
      </c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>
        <f>GI162</f>
        <v>7.3</v>
      </c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>
        <f>GV162</f>
        <v>7.3</v>
      </c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>
        <f>HI162</f>
        <v>7.4</v>
      </c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33"/>
    </row>
    <row r="180" spans="4:229" ht="30.75" customHeight="1">
      <c r="D180" s="150" t="s">
        <v>66</v>
      </c>
      <c r="E180" s="151"/>
      <c r="F180" s="151"/>
      <c r="G180" s="151"/>
      <c r="H180" s="151"/>
      <c r="I180" s="151"/>
      <c r="J180" s="151"/>
      <c r="K180" s="151"/>
      <c r="L180" s="151"/>
      <c r="M180" s="131" t="s">
        <v>118</v>
      </c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25">
        <f>BI163</f>
        <v>20.399999999999995</v>
      </c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17">
        <f>BV163</f>
        <v>1.7</v>
      </c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>
        <f>CI163</f>
        <v>1.7</v>
      </c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>
        <f>CV163</f>
        <v>1.7</v>
      </c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>
        <f>DI163</f>
        <v>1.7</v>
      </c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33"/>
      <c r="DV180" s="17">
        <f>DV163</f>
        <v>1.7</v>
      </c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>
        <f>EI163</f>
        <v>1.7</v>
      </c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>
        <f>EV163</f>
        <v>1.7</v>
      </c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>
        <f>FI163</f>
        <v>1.7</v>
      </c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33"/>
      <c r="FV180" s="17">
        <f>FV163</f>
        <v>1.7</v>
      </c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>
        <f>GI163</f>
        <v>1.7</v>
      </c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>
        <f>GV163</f>
        <v>1.7</v>
      </c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>
        <f>HI163</f>
        <v>1.7</v>
      </c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33"/>
    </row>
    <row r="181" spans="4:229" ht="20.25" customHeight="1" hidden="1" thickBot="1">
      <c r="D181" s="154"/>
      <c r="E181" s="155"/>
      <c r="F181" s="155"/>
      <c r="G181" s="155"/>
      <c r="H181" s="155"/>
      <c r="I181" s="155"/>
      <c r="J181" s="155"/>
      <c r="K181" s="155"/>
      <c r="L181" s="155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4"/>
      <c r="DA181" s="134"/>
      <c r="DB181" s="134"/>
      <c r="DC181" s="134"/>
      <c r="DD181" s="134"/>
      <c r="DE181" s="134"/>
      <c r="DF181" s="134"/>
      <c r="DG181" s="134"/>
      <c r="DH181" s="134"/>
      <c r="DI181" s="134"/>
      <c r="DJ181" s="134"/>
      <c r="DK181" s="134"/>
      <c r="DL181" s="134"/>
      <c r="DM181" s="134"/>
      <c r="DN181" s="134"/>
      <c r="DO181" s="134"/>
      <c r="DP181" s="134"/>
      <c r="DQ181" s="134"/>
      <c r="DR181" s="134"/>
      <c r="DS181" s="134"/>
      <c r="DT181" s="134"/>
      <c r="DU181" s="135"/>
      <c r="DV181" s="134"/>
      <c r="DW181" s="134"/>
      <c r="DX181" s="134"/>
      <c r="DY181" s="134"/>
      <c r="DZ181" s="134"/>
      <c r="EA181" s="134"/>
      <c r="EB181" s="134"/>
      <c r="EC181" s="134"/>
      <c r="ED181" s="134"/>
      <c r="EE181" s="134"/>
      <c r="EF181" s="134"/>
      <c r="EG181" s="134"/>
      <c r="EH181" s="134"/>
      <c r="EI181" s="134"/>
      <c r="EJ181" s="134"/>
      <c r="EK181" s="134"/>
      <c r="EL181" s="134"/>
      <c r="EM181" s="134"/>
      <c r="EN181" s="134"/>
      <c r="EO181" s="134"/>
      <c r="EP181" s="134"/>
      <c r="EQ181" s="134"/>
      <c r="ER181" s="134"/>
      <c r="ES181" s="134"/>
      <c r="ET181" s="134"/>
      <c r="EU181" s="134"/>
      <c r="EV181" s="134"/>
      <c r="EW181" s="134"/>
      <c r="EX181" s="134"/>
      <c r="EY181" s="134"/>
      <c r="EZ181" s="134"/>
      <c r="FA181" s="134"/>
      <c r="FB181" s="134"/>
      <c r="FC181" s="134"/>
      <c r="FD181" s="134"/>
      <c r="FE181" s="134"/>
      <c r="FF181" s="134"/>
      <c r="FG181" s="134"/>
      <c r="FH181" s="134"/>
      <c r="FI181" s="134"/>
      <c r="FJ181" s="134"/>
      <c r="FK181" s="134"/>
      <c r="FL181" s="134"/>
      <c r="FM181" s="134"/>
      <c r="FN181" s="134"/>
      <c r="FO181" s="134"/>
      <c r="FP181" s="134"/>
      <c r="FQ181" s="134"/>
      <c r="FR181" s="134"/>
      <c r="FS181" s="134"/>
      <c r="FT181" s="134"/>
      <c r="FU181" s="135"/>
      <c r="FV181" s="134"/>
      <c r="FW181" s="134"/>
      <c r="FX181" s="134"/>
      <c r="FY181" s="134"/>
      <c r="FZ181" s="134"/>
      <c r="GA181" s="134"/>
      <c r="GB181" s="134"/>
      <c r="GC181" s="134"/>
      <c r="GD181" s="134"/>
      <c r="GE181" s="134"/>
      <c r="GF181" s="134"/>
      <c r="GG181" s="134"/>
      <c r="GH181" s="134"/>
      <c r="GI181" s="134"/>
      <c r="GJ181" s="134"/>
      <c r="GK181" s="134"/>
      <c r="GL181" s="134"/>
      <c r="GM181" s="134"/>
      <c r="GN181" s="134"/>
      <c r="GO181" s="134"/>
      <c r="GP181" s="134"/>
      <c r="GQ181" s="134"/>
      <c r="GR181" s="134"/>
      <c r="GS181" s="134"/>
      <c r="GT181" s="134"/>
      <c r="GU181" s="134"/>
      <c r="GV181" s="134"/>
      <c r="GW181" s="134"/>
      <c r="GX181" s="134"/>
      <c r="GY181" s="134"/>
      <c r="GZ181" s="134"/>
      <c r="HA181" s="134"/>
      <c r="HB181" s="134"/>
      <c r="HC181" s="134"/>
      <c r="HD181" s="134"/>
      <c r="HE181" s="134"/>
      <c r="HF181" s="134"/>
      <c r="HG181" s="134"/>
      <c r="HH181" s="134"/>
      <c r="HI181" s="134"/>
      <c r="HJ181" s="134"/>
      <c r="HK181" s="134"/>
      <c r="HL181" s="134"/>
      <c r="HM181" s="134"/>
      <c r="HN181" s="134"/>
      <c r="HO181" s="134"/>
      <c r="HP181" s="134"/>
      <c r="HQ181" s="134"/>
      <c r="HR181" s="134"/>
      <c r="HS181" s="134"/>
      <c r="HT181" s="134"/>
      <c r="HU181" s="135"/>
    </row>
    <row r="182" spans="4:229" ht="20.25" customHeight="1">
      <c r="D182" s="150" t="s">
        <v>67</v>
      </c>
      <c r="E182" s="151"/>
      <c r="F182" s="151"/>
      <c r="G182" s="151"/>
      <c r="H182" s="151"/>
      <c r="I182" s="151"/>
      <c r="J182" s="151"/>
      <c r="K182" s="151"/>
      <c r="L182" s="151"/>
      <c r="M182" s="53" t="s">
        <v>103</v>
      </c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25">
        <f>SUM(BV182:HU182)</f>
        <v>0</v>
      </c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  <c r="DL182" s="132"/>
      <c r="DM182" s="132"/>
      <c r="DN182" s="132"/>
      <c r="DO182" s="132"/>
      <c r="DP182" s="132"/>
      <c r="DQ182" s="132"/>
      <c r="DR182" s="132"/>
      <c r="DS182" s="132"/>
      <c r="DT182" s="132"/>
      <c r="DU182" s="140"/>
      <c r="DV182" s="132"/>
      <c r="DW182" s="132"/>
      <c r="DX182" s="132"/>
      <c r="DY182" s="132"/>
      <c r="DZ182" s="132"/>
      <c r="EA182" s="132"/>
      <c r="EB182" s="132"/>
      <c r="EC182" s="132"/>
      <c r="ED182" s="132"/>
      <c r="EE182" s="132"/>
      <c r="EF182" s="132"/>
      <c r="EG182" s="132"/>
      <c r="EH182" s="132"/>
      <c r="EI182" s="132"/>
      <c r="EJ182" s="132"/>
      <c r="EK182" s="132"/>
      <c r="EL182" s="132"/>
      <c r="EM182" s="132"/>
      <c r="EN182" s="132"/>
      <c r="EO182" s="132"/>
      <c r="EP182" s="132"/>
      <c r="EQ182" s="132"/>
      <c r="ER182" s="132"/>
      <c r="ES182" s="132"/>
      <c r="ET182" s="132"/>
      <c r="EU182" s="132"/>
      <c r="EV182" s="132"/>
      <c r="EW182" s="132"/>
      <c r="EX182" s="132"/>
      <c r="EY182" s="132"/>
      <c r="EZ182" s="132"/>
      <c r="FA182" s="132"/>
      <c r="FB182" s="132"/>
      <c r="FC182" s="132"/>
      <c r="FD182" s="132"/>
      <c r="FE182" s="132"/>
      <c r="FF182" s="132"/>
      <c r="FG182" s="132"/>
      <c r="FH182" s="132"/>
      <c r="FI182" s="132"/>
      <c r="FJ182" s="132"/>
      <c r="FK182" s="132"/>
      <c r="FL182" s="132"/>
      <c r="FM182" s="132"/>
      <c r="FN182" s="132"/>
      <c r="FO182" s="132"/>
      <c r="FP182" s="132"/>
      <c r="FQ182" s="132"/>
      <c r="FR182" s="132"/>
      <c r="FS182" s="132"/>
      <c r="FT182" s="132"/>
      <c r="FU182" s="140"/>
      <c r="FV182" s="132"/>
      <c r="FW182" s="132"/>
      <c r="FX182" s="132"/>
      <c r="FY182" s="132"/>
      <c r="FZ182" s="132"/>
      <c r="GA182" s="132"/>
      <c r="GB182" s="132"/>
      <c r="GC182" s="132"/>
      <c r="GD182" s="132"/>
      <c r="GE182" s="132"/>
      <c r="GF182" s="132"/>
      <c r="GG182" s="132"/>
      <c r="GH182" s="132"/>
      <c r="GI182" s="132"/>
      <c r="GJ182" s="132"/>
      <c r="GK182" s="132"/>
      <c r="GL182" s="132"/>
      <c r="GM182" s="132"/>
      <c r="GN182" s="132"/>
      <c r="GO182" s="132"/>
      <c r="GP182" s="132"/>
      <c r="GQ182" s="132"/>
      <c r="GR182" s="132"/>
      <c r="GS182" s="132"/>
      <c r="GT182" s="132"/>
      <c r="GU182" s="132"/>
      <c r="GV182" s="132"/>
      <c r="GW182" s="132"/>
      <c r="GX182" s="132"/>
      <c r="GY182" s="132"/>
      <c r="GZ182" s="132"/>
      <c r="HA182" s="132"/>
      <c r="HB182" s="132"/>
      <c r="HC182" s="132"/>
      <c r="HD182" s="132"/>
      <c r="HE182" s="132"/>
      <c r="HF182" s="132"/>
      <c r="HG182" s="132"/>
      <c r="HH182" s="132"/>
      <c r="HI182" s="132"/>
      <c r="HJ182" s="132"/>
      <c r="HK182" s="132"/>
      <c r="HL182" s="132"/>
      <c r="HM182" s="132"/>
      <c r="HN182" s="132"/>
      <c r="HO182" s="132"/>
      <c r="HP182" s="132"/>
      <c r="HQ182" s="132"/>
      <c r="HR182" s="132"/>
      <c r="HS182" s="132"/>
      <c r="HT182" s="132"/>
      <c r="HU182" s="140"/>
    </row>
    <row r="183" spans="4:229" ht="20.25" customHeight="1">
      <c r="D183" s="150" t="s">
        <v>68</v>
      </c>
      <c r="E183" s="151"/>
      <c r="F183" s="151"/>
      <c r="G183" s="151"/>
      <c r="H183" s="151"/>
      <c r="I183" s="151"/>
      <c r="J183" s="151"/>
      <c r="K183" s="151"/>
      <c r="L183" s="151"/>
      <c r="M183" s="53" t="s">
        <v>94</v>
      </c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25">
        <f>SUM(BV183:HU183)</f>
        <v>0</v>
      </c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/>
      <c r="DR183" s="132"/>
      <c r="DS183" s="132"/>
      <c r="DT183" s="132"/>
      <c r="DU183" s="140"/>
      <c r="DV183" s="132"/>
      <c r="DW183" s="132"/>
      <c r="DX183" s="132"/>
      <c r="DY183" s="132"/>
      <c r="DZ183" s="132"/>
      <c r="EA183" s="132"/>
      <c r="EB183" s="132"/>
      <c r="EC183" s="132"/>
      <c r="ED183" s="132"/>
      <c r="EE183" s="132"/>
      <c r="EF183" s="132"/>
      <c r="EG183" s="132"/>
      <c r="EH183" s="132"/>
      <c r="EI183" s="132"/>
      <c r="EJ183" s="132"/>
      <c r="EK183" s="132"/>
      <c r="EL183" s="132"/>
      <c r="EM183" s="132"/>
      <c r="EN183" s="132"/>
      <c r="EO183" s="132"/>
      <c r="EP183" s="132"/>
      <c r="EQ183" s="132"/>
      <c r="ER183" s="132"/>
      <c r="ES183" s="132"/>
      <c r="ET183" s="132"/>
      <c r="EU183" s="132"/>
      <c r="EV183" s="132"/>
      <c r="EW183" s="132"/>
      <c r="EX183" s="132"/>
      <c r="EY183" s="132"/>
      <c r="EZ183" s="132"/>
      <c r="FA183" s="132"/>
      <c r="FB183" s="132"/>
      <c r="FC183" s="132"/>
      <c r="FD183" s="132"/>
      <c r="FE183" s="132"/>
      <c r="FF183" s="132"/>
      <c r="FG183" s="132"/>
      <c r="FH183" s="132"/>
      <c r="FI183" s="132"/>
      <c r="FJ183" s="132"/>
      <c r="FK183" s="132"/>
      <c r="FL183" s="132"/>
      <c r="FM183" s="132"/>
      <c r="FN183" s="132"/>
      <c r="FO183" s="132"/>
      <c r="FP183" s="132"/>
      <c r="FQ183" s="132"/>
      <c r="FR183" s="132"/>
      <c r="FS183" s="132"/>
      <c r="FT183" s="132"/>
      <c r="FU183" s="140"/>
      <c r="FV183" s="132"/>
      <c r="FW183" s="132"/>
      <c r="FX183" s="132"/>
      <c r="FY183" s="132"/>
      <c r="FZ183" s="132"/>
      <c r="GA183" s="132"/>
      <c r="GB183" s="132"/>
      <c r="GC183" s="132"/>
      <c r="GD183" s="132"/>
      <c r="GE183" s="132"/>
      <c r="GF183" s="132"/>
      <c r="GG183" s="132"/>
      <c r="GH183" s="132"/>
      <c r="GI183" s="132"/>
      <c r="GJ183" s="132"/>
      <c r="GK183" s="132"/>
      <c r="GL183" s="132"/>
      <c r="GM183" s="132"/>
      <c r="GN183" s="132"/>
      <c r="GO183" s="132"/>
      <c r="GP183" s="132"/>
      <c r="GQ183" s="132"/>
      <c r="GR183" s="132"/>
      <c r="GS183" s="132"/>
      <c r="GT183" s="132"/>
      <c r="GU183" s="132"/>
      <c r="GV183" s="132"/>
      <c r="GW183" s="132"/>
      <c r="GX183" s="132"/>
      <c r="GY183" s="132"/>
      <c r="GZ183" s="132"/>
      <c r="HA183" s="132"/>
      <c r="HB183" s="132"/>
      <c r="HC183" s="132"/>
      <c r="HD183" s="132"/>
      <c r="HE183" s="132"/>
      <c r="HF183" s="132"/>
      <c r="HG183" s="132"/>
      <c r="HH183" s="132"/>
      <c r="HI183" s="132"/>
      <c r="HJ183" s="132"/>
      <c r="HK183" s="132"/>
      <c r="HL183" s="132"/>
      <c r="HM183" s="132"/>
      <c r="HN183" s="132"/>
      <c r="HO183" s="132"/>
      <c r="HP183" s="132"/>
      <c r="HQ183" s="132"/>
      <c r="HR183" s="132"/>
      <c r="HS183" s="132"/>
      <c r="HT183" s="132"/>
      <c r="HU183" s="140"/>
    </row>
    <row r="184" spans="4:229" ht="20.25" customHeight="1">
      <c r="D184" s="150" t="s">
        <v>69</v>
      </c>
      <c r="E184" s="151"/>
      <c r="F184" s="151"/>
      <c r="G184" s="151"/>
      <c r="H184" s="151"/>
      <c r="I184" s="151"/>
      <c r="J184" s="151"/>
      <c r="K184" s="151"/>
      <c r="L184" s="151"/>
      <c r="M184" s="53" t="s">
        <v>95</v>
      </c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25">
        <f>SUM(BV184:HU184)</f>
        <v>0</v>
      </c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40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  <c r="EI184" s="132"/>
      <c r="EJ184" s="132"/>
      <c r="EK184" s="132"/>
      <c r="EL184" s="132"/>
      <c r="EM184" s="132"/>
      <c r="EN184" s="132"/>
      <c r="EO184" s="132"/>
      <c r="EP184" s="132"/>
      <c r="EQ184" s="132"/>
      <c r="ER184" s="132"/>
      <c r="ES184" s="132"/>
      <c r="ET184" s="132"/>
      <c r="EU184" s="132"/>
      <c r="EV184" s="132"/>
      <c r="EW184" s="132"/>
      <c r="EX184" s="132"/>
      <c r="EY184" s="132"/>
      <c r="EZ184" s="132"/>
      <c r="FA184" s="132"/>
      <c r="FB184" s="132"/>
      <c r="FC184" s="132"/>
      <c r="FD184" s="132"/>
      <c r="FE184" s="132"/>
      <c r="FF184" s="132"/>
      <c r="FG184" s="132"/>
      <c r="FH184" s="132"/>
      <c r="FI184" s="132"/>
      <c r="FJ184" s="132"/>
      <c r="FK184" s="132"/>
      <c r="FL184" s="132"/>
      <c r="FM184" s="132"/>
      <c r="FN184" s="132"/>
      <c r="FO184" s="132"/>
      <c r="FP184" s="132"/>
      <c r="FQ184" s="132"/>
      <c r="FR184" s="132"/>
      <c r="FS184" s="132"/>
      <c r="FT184" s="132"/>
      <c r="FU184" s="140"/>
      <c r="FV184" s="132"/>
      <c r="FW184" s="132"/>
      <c r="FX184" s="132"/>
      <c r="FY184" s="132"/>
      <c r="FZ184" s="132"/>
      <c r="GA184" s="132"/>
      <c r="GB184" s="132"/>
      <c r="GC184" s="132"/>
      <c r="GD184" s="132"/>
      <c r="GE184" s="132"/>
      <c r="GF184" s="132"/>
      <c r="GG184" s="132"/>
      <c r="GH184" s="132"/>
      <c r="GI184" s="132"/>
      <c r="GJ184" s="132"/>
      <c r="GK184" s="132"/>
      <c r="GL184" s="132"/>
      <c r="GM184" s="132"/>
      <c r="GN184" s="132"/>
      <c r="GO184" s="132"/>
      <c r="GP184" s="132"/>
      <c r="GQ184" s="132"/>
      <c r="GR184" s="132"/>
      <c r="GS184" s="132"/>
      <c r="GT184" s="132"/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2"/>
      <c r="HI184" s="132"/>
      <c r="HJ184" s="132"/>
      <c r="HK184" s="132"/>
      <c r="HL184" s="132"/>
      <c r="HM184" s="132"/>
      <c r="HN184" s="132"/>
      <c r="HO184" s="132"/>
      <c r="HP184" s="132"/>
      <c r="HQ184" s="132"/>
      <c r="HR184" s="132"/>
      <c r="HS184" s="132"/>
      <c r="HT184" s="132"/>
      <c r="HU184" s="140"/>
    </row>
    <row r="185" spans="4:229" ht="20.25" customHeight="1">
      <c r="D185" s="145" t="s">
        <v>54</v>
      </c>
      <c r="E185" s="146"/>
      <c r="F185" s="146"/>
      <c r="G185" s="146"/>
      <c r="H185" s="146"/>
      <c r="I185" s="146"/>
      <c r="J185" s="146"/>
      <c r="K185" s="146"/>
      <c r="L185" s="146"/>
      <c r="M185" s="67" t="s">
        <v>45</v>
      </c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142">
        <f>BI173-BI174</f>
        <v>-108.3</v>
      </c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>
        <f>BV173-BV174</f>
        <v>-9</v>
      </c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>
        <f>CI173-CI174</f>
        <v>-9</v>
      </c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>
        <f>CV173-CV174</f>
        <v>-9</v>
      </c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>
        <f>DI173-DI174</f>
        <v>-9.1</v>
      </c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68"/>
      <c r="DV185" s="142">
        <f>DV173-DV174</f>
        <v>-9</v>
      </c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>
        <f>EI173-EI174</f>
        <v>-9</v>
      </c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>
        <f>EV173-EV174</f>
        <v>-9</v>
      </c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>
        <f>FI173-FI174</f>
        <v>-9.1</v>
      </c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68"/>
      <c r="FV185" s="142">
        <f>FV173-FV174</f>
        <v>-9</v>
      </c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>
        <f>GI173-GI174</f>
        <v>-9</v>
      </c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>
        <f>GV173-GV174</f>
        <v>-9</v>
      </c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>
        <f>HI173-HI174</f>
        <v>-9.1</v>
      </c>
      <c r="HJ185" s="142"/>
      <c r="HK185" s="142"/>
      <c r="HL185" s="142"/>
      <c r="HM185" s="142"/>
      <c r="HN185" s="142"/>
      <c r="HO185" s="142"/>
      <c r="HP185" s="142"/>
      <c r="HQ185" s="142"/>
      <c r="HR185" s="142"/>
      <c r="HS185" s="142"/>
      <c r="HT185" s="142"/>
      <c r="HU185" s="168"/>
    </row>
    <row r="186" spans="4:229" ht="20.25" customHeight="1">
      <c r="D186" s="143">
        <v>4</v>
      </c>
      <c r="E186" s="144"/>
      <c r="F186" s="144"/>
      <c r="G186" s="144"/>
      <c r="H186" s="144"/>
      <c r="I186" s="144"/>
      <c r="J186" s="144"/>
      <c r="K186" s="144"/>
      <c r="L186" s="144"/>
      <c r="M186" s="67" t="s">
        <v>41</v>
      </c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170"/>
      <c r="AX186" s="170"/>
      <c r="AY186" s="170"/>
      <c r="AZ186" s="170"/>
      <c r="BA186" s="170"/>
      <c r="BB186" s="170"/>
      <c r="BC186" s="171" t="s">
        <v>93</v>
      </c>
      <c r="BD186" s="171"/>
      <c r="BE186" s="171"/>
      <c r="BF186" s="171"/>
      <c r="BG186" s="171"/>
      <c r="BH186" s="172"/>
      <c r="BI186" s="25">
        <f>BI185*AW186/100</f>
        <v>0</v>
      </c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>
        <f>BV185*AW186/100</f>
        <v>0</v>
      </c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>
        <f>CI185*AW186/100</f>
        <v>0</v>
      </c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>
        <f>CV185*AW186/100</f>
        <v>0</v>
      </c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>
        <f>DI185*AW186/100</f>
        <v>0</v>
      </c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6"/>
      <c r="DV186" s="25">
        <f>DV185*AW186/100</f>
        <v>0</v>
      </c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>
        <f>EI185*AW186/100</f>
        <v>0</v>
      </c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>
        <f>EV185*AW186/100</f>
        <v>0</v>
      </c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>
        <f>FI185*AW186/100</f>
        <v>0</v>
      </c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>
        <f>FV185*AW186/100</f>
        <v>0</v>
      </c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>
        <f>GI185*AW186/100</f>
        <v>0</v>
      </c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>
        <f>GV185*AW186/100</f>
        <v>0</v>
      </c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>
        <f>HI185*AW186/100</f>
        <v>0</v>
      </c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</row>
    <row r="187" spans="4:229" ht="20.25" customHeight="1">
      <c r="D187" s="143">
        <v>5</v>
      </c>
      <c r="E187" s="144"/>
      <c r="F187" s="144"/>
      <c r="G187" s="144"/>
      <c r="H187" s="144"/>
      <c r="I187" s="144"/>
      <c r="J187" s="144"/>
      <c r="K187" s="144"/>
      <c r="L187" s="144"/>
      <c r="M187" s="147" t="s">
        <v>70</v>
      </c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9"/>
      <c r="BI187" s="142">
        <f>BI185-BI186</f>
        <v>-108.3</v>
      </c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>
        <f>BV185-BV186</f>
        <v>-9</v>
      </c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>
        <f>CI185-CI186</f>
        <v>-9</v>
      </c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>
        <f>CV185-CV186</f>
        <v>-9</v>
      </c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  <c r="DI187" s="142">
        <f>DI185-DI186</f>
        <v>-9.1</v>
      </c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68"/>
      <c r="DV187" s="142">
        <f>DV185-DV186</f>
        <v>-9</v>
      </c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>
        <f>EI185-EI186</f>
        <v>-9</v>
      </c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>
        <f>EV185-EV186</f>
        <v>-9</v>
      </c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>
        <f>FI185-FI186</f>
        <v>-9.1</v>
      </c>
      <c r="FJ187" s="142"/>
      <c r="FK187" s="142"/>
      <c r="FL187" s="142"/>
      <c r="FM187" s="142"/>
      <c r="FN187" s="142"/>
      <c r="FO187" s="142"/>
      <c r="FP187" s="142"/>
      <c r="FQ187" s="142"/>
      <c r="FR187" s="142"/>
      <c r="FS187" s="142"/>
      <c r="FT187" s="142"/>
      <c r="FU187" s="168"/>
      <c r="FV187" s="142">
        <f>FV185-FV186</f>
        <v>-9</v>
      </c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>
        <f>GI185-GI186</f>
        <v>-9</v>
      </c>
      <c r="GJ187" s="142"/>
      <c r="GK187" s="142"/>
      <c r="GL187" s="142"/>
      <c r="GM187" s="142"/>
      <c r="GN187" s="142"/>
      <c r="GO187" s="142"/>
      <c r="GP187" s="142"/>
      <c r="GQ187" s="142"/>
      <c r="GR187" s="142"/>
      <c r="GS187" s="142"/>
      <c r="GT187" s="142"/>
      <c r="GU187" s="142"/>
      <c r="GV187" s="142">
        <f>GV185-GV186</f>
        <v>-9</v>
      </c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2"/>
      <c r="HI187" s="142">
        <f>HI185-HI186</f>
        <v>-9.1</v>
      </c>
      <c r="HJ187" s="142"/>
      <c r="HK187" s="142"/>
      <c r="HL187" s="142"/>
      <c r="HM187" s="142"/>
      <c r="HN187" s="142"/>
      <c r="HO187" s="142"/>
      <c r="HP187" s="142"/>
      <c r="HQ187" s="142"/>
      <c r="HR187" s="142"/>
      <c r="HS187" s="142"/>
      <c r="HT187" s="142"/>
      <c r="HU187" s="168"/>
    </row>
    <row r="188" spans="4:229" ht="28.5" customHeight="1">
      <c r="D188" s="143">
        <v>6</v>
      </c>
      <c r="E188" s="144"/>
      <c r="F188" s="144"/>
      <c r="G188" s="144"/>
      <c r="H188" s="144"/>
      <c r="I188" s="144"/>
      <c r="J188" s="144"/>
      <c r="K188" s="144"/>
      <c r="L188" s="144"/>
      <c r="M188" s="67" t="s">
        <v>104</v>
      </c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142">
        <f>SUM(BV188:HU188)</f>
        <v>0</v>
      </c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32"/>
      <c r="DR188" s="132"/>
      <c r="DS188" s="132"/>
      <c r="DT188" s="132"/>
      <c r="DU188" s="140"/>
      <c r="DV188" s="132"/>
      <c r="DW188" s="132"/>
      <c r="DX188" s="132"/>
      <c r="DY188" s="132"/>
      <c r="DZ188" s="132"/>
      <c r="EA188" s="132"/>
      <c r="EB188" s="132"/>
      <c r="EC188" s="132"/>
      <c r="ED188" s="132"/>
      <c r="EE188" s="132"/>
      <c r="EF188" s="132"/>
      <c r="EG188" s="132"/>
      <c r="EH188" s="132"/>
      <c r="EI188" s="132"/>
      <c r="EJ188" s="132"/>
      <c r="EK188" s="132"/>
      <c r="EL188" s="132"/>
      <c r="EM188" s="132"/>
      <c r="EN188" s="132"/>
      <c r="EO188" s="132"/>
      <c r="EP188" s="132"/>
      <c r="EQ188" s="132"/>
      <c r="ER188" s="132"/>
      <c r="ES188" s="132"/>
      <c r="ET188" s="132"/>
      <c r="EU188" s="132"/>
      <c r="EV188" s="132"/>
      <c r="EW188" s="132"/>
      <c r="EX188" s="132"/>
      <c r="EY188" s="132"/>
      <c r="EZ188" s="132"/>
      <c r="FA188" s="132"/>
      <c r="FB188" s="132"/>
      <c r="FC188" s="132"/>
      <c r="FD188" s="132"/>
      <c r="FE188" s="132"/>
      <c r="FF188" s="132"/>
      <c r="FG188" s="132"/>
      <c r="FH188" s="132"/>
      <c r="FI188" s="132"/>
      <c r="FJ188" s="132"/>
      <c r="FK188" s="132"/>
      <c r="FL188" s="132"/>
      <c r="FM188" s="132"/>
      <c r="FN188" s="132"/>
      <c r="FO188" s="132"/>
      <c r="FP188" s="132"/>
      <c r="FQ188" s="132"/>
      <c r="FR188" s="132"/>
      <c r="FS188" s="132"/>
      <c r="FT188" s="132"/>
      <c r="FU188" s="140"/>
      <c r="FV188" s="132"/>
      <c r="FW188" s="132"/>
      <c r="FX188" s="132"/>
      <c r="FY188" s="132"/>
      <c r="FZ188" s="132"/>
      <c r="GA188" s="132"/>
      <c r="GB188" s="132"/>
      <c r="GC188" s="132"/>
      <c r="GD188" s="132"/>
      <c r="GE188" s="132"/>
      <c r="GF188" s="132"/>
      <c r="GG188" s="132"/>
      <c r="GH188" s="132"/>
      <c r="GI188" s="132"/>
      <c r="GJ188" s="132"/>
      <c r="GK188" s="132"/>
      <c r="GL188" s="132"/>
      <c r="GM188" s="132"/>
      <c r="GN188" s="132"/>
      <c r="GO188" s="132"/>
      <c r="GP188" s="132"/>
      <c r="GQ188" s="132"/>
      <c r="GR188" s="132"/>
      <c r="GS188" s="132"/>
      <c r="GT188" s="132"/>
      <c r="GU188" s="132"/>
      <c r="GV188" s="132"/>
      <c r="GW188" s="132"/>
      <c r="GX188" s="132"/>
      <c r="GY188" s="132"/>
      <c r="GZ188" s="132"/>
      <c r="HA188" s="132"/>
      <c r="HB188" s="132"/>
      <c r="HC188" s="132"/>
      <c r="HD188" s="132"/>
      <c r="HE188" s="132"/>
      <c r="HF188" s="132"/>
      <c r="HG188" s="132"/>
      <c r="HH188" s="132"/>
      <c r="HI188" s="132"/>
      <c r="HJ188" s="132"/>
      <c r="HK188" s="132"/>
      <c r="HL188" s="132"/>
      <c r="HM188" s="132"/>
      <c r="HN188" s="132"/>
      <c r="HO188" s="132"/>
      <c r="HP188" s="132"/>
      <c r="HQ188" s="132"/>
      <c r="HR188" s="132"/>
      <c r="HS188" s="132"/>
      <c r="HT188" s="132"/>
      <c r="HU188" s="140"/>
    </row>
    <row r="191" spans="8:114" ht="12.75" customHeight="1">
      <c r="H191" s="53" t="s">
        <v>97</v>
      </c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</row>
    <row r="192" spans="8:114" ht="12">
      <c r="H192" s="53" t="s">
        <v>98</v>
      </c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</row>
    <row r="194" spans="6:59" ht="12"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6:122" ht="12"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</row>
  </sheetData>
  <sheetProtection formatCells="0" formatRows="0"/>
  <mergeCells count="1129">
    <mergeCell ref="FV187:GH187"/>
    <mergeCell ref="GI187:GU187"/>
    <mergeCell ref="GV187:HH187"/>
    <mergeCell ref="HI187:HU187"/>
    <mergeCell ref="FV188:GH188"/>
    <mergeCell ref="GI188:GU188"/>
    <mergeCell ref="GV188:HH188"/>
    <mergeCell ref="HI188:HU188"/>
    <mergeCell ref="FV185:GH185"/>
    <mergeCell ref="GI185:GU185"/>
    <mergeCell ref="GV185:HH185"/>
    <mergeCell ref="HI185:HU185"/>
    <mergeCell ref="FV186:GH186"/>
    <mergeCell ref="GI186:GU186"/>
    <mergeCell ref="GV186:HH186"/>
    <mergeCell ref="HI186:HU186"/>
    <mergeCell ref="FV183:GH183"/>
    <mergeCell ref="GI183:GU183"/>
    <mergeCell ref="GV183:HH183"/>
    <mergeCell ref="HI183:HU183"/>
    <mergeCell ref="FV184:GH184"/>
    <mergeCell ref="GI184:GU184"/>
    <mergeCell ref="GV184:HH184"/>
    <mergeCell ref="HI184:HU184"/>
    <mergeCell ref="FV181:GH181"/>
    <mergeCell ref="GI181:GU181"/>
    <mergeCell ref="GV181:HH181"/>
    <mergeCell ref="HI181:HU181"/>
    <mergeCell ref="FV182:GH182"/>
    <mergeCell ref="GI182:GU182"/>
    <mergeCell ref="GV182:HH182"/>
    <mergeCell ref="HI182:HU182"/>
    <mergeCell ref="FV179:GH179"/>
    <mergeCell ref="GI179:GU179"/>
    <mergeCell ref="GV179:HH179"/>
    <mergeCell ref="HI179:HU179"/>
    <mergeCell ref="FV180:GH180"/>
    <mergeCell ref="GI180:GU180"/>
    <mergeCell ref="GV180:HH180"/>
    <mergeCell ref="HI180:HU180"/>
    <mergeCell ref="FV177:GH177"/>
    <mergeCell ref="GI177:GU177"/>
    <mergeCell ref="GV177:HH177"/>
    <mergeCell ref="HI177:HU177"/>
    <mergeCell ref="FV178:GH178"/>
    <mergeCell ref="GI178:GU178"/>
    <mergeCell ref="GV178:HH178"/>
    <mergeCell ref="HI178:HU178"/>
    <mergeCell ref="FV175:GH175"/>
    <mergeCell ref="GI175:GU175"/>
    <mergeCell ref="GV175:HH175"/>
    <mergeCell ref="HI175:HU175"/>
    <mergeCell ref="FV176:GH176"/>
    <mergeCell ref="GI176:GU176"/>
    <mergeCell ref="GV176:HH176"/>
    <mergeCell ref="HI176:HU176"/>
    <mergeCell ref="FV173:GH173"/>
    <mergeCell ref="GI173:GU173"/>
    <mergeCell ref="GV173:HH173"/>
    <mergeCell ref="HI173:HU173"/>
    <mergeCell ref="FV174:GH174"/>
    <mergeCell ref="GI174:GU174"/>
    <mergeCell ref="GV174:HH174"/>
    <mergeCell ref="HI174:HU174"/>
    <mergeCell ref="FV170:HU170"/>
    <mergeCell ref="FV171:GH171"/>
    <mergeCell ref="GI171:GU171"/>
    <mergeCell ref="GV171:HH171"/>
    <mergeCell ref="HI171:HU171"/>
    <mergeCell ref="FV172:GH172"/>
    <mergeCell ref="GI172:GU172"/>
    <mergeCell ref="GV172:HH172"/>
    <mergeCell ref="HI172:HU172"/>
    <mergeCell ref="DV187:EH187"/>
    <mergeCell ref="EI187:EU187"/>
    <mergeCell ref="EV187:FH187"/>
    <mergeCell ref="FI187:FU187"/>
    <mergeCell ref="DV188:EH188"/>
    <mergeCell ref="EI188:EU188"/>
    <mergeCell ref="EV188:FH188"/>
    <mergeCell ref="FI188:FU188"/>
    <mergeCell ref="DV185:EH185"/>
    <mergeCell ref="EI185:EU185"/>
    <mergeCell ref="EV185:FH185"/>
    <mergeCell ref="FI185:FU185"/>
    <mergeCell ref="DV186:EH186"/>
    <mergeCell ref="EI186:EU186"/>
    <mergeCell ref="EV186:FH186"/>
    <mergeCell ref="FI186:FU186"/>
    <mergeCell ref="DV183:EH183"/>
    <mergeCell ref="EI183:EU183"/>
    <mergeCell ref="EV183:FH183"/>
    <mergeCell ref="FI183:FU183"/>
    <mergeCell ref="DV184:EH184"/>
    <mergeCell ref="EI184:EU184"/>
    <mergeCell ref="EV184:FH184"/>
    <mergeCell ref="FI184:FU184"/>
    <mergeCell ref="DV181:EH181"/>
    <mergeCell ref="EI181:EU181"/>
    <mergeCell ref="EV181:FH181"/>
    <mergeCell ref="FI181:FU181"/>
    <mergeCell ref="DV182:EH182"/>
    <mergeCell ref="EI182:EU182"/>
    <mergeCell ref="EV182:FH182"/>
    <mergeCell ref="FI182:FU182"/>
    <mergeCell ref="DV179:EH179"/>
    <mergeCell ref="EI179:EU179"/>
    <mergeCell ref="EV179:FH179"/>
    <mergeCell ref="FI179:FU179"/>
    <mergeCell ref="DV180:EH180"/>
    <mergeCell ref="EI180:EU180"/>
    <mergeCell ref="EV180:FH180"/>
    <mergeCell ref="FI180:FU180"/>
    <mergeCell ref="DV177:EH177"/>
    <mergeCell ref="EI177:EU177"/>
    <mergeCell ref="EV177:FH177"/>
    <mergeCell ref="FI177:FU177"/>
    <mergeCell ref="DV178:EH178"/>
    <mergeCell ref="EI178:EU178"/>
    <mergeCell ref="EV178:FH178"/>
    <mergeCell ref="FI178:FU178"/>
    <mergeCell ref="DV175:EH175"/>
    <mergeCell ref="EI175:EU175"/>
    <mergeCell ref="EV175:FH175"/>
    <mergeCell ref="FI175:FU175"/>
    <mergeCell ref="DV176:EH176"/>
    <mergeCell ref="EI176:EU176"/>
    <mergeCell ref="EV176:FH176"/>
    <mergeCell ref="FI176:FU176"/>
    <mergeCell ref="DV173:EH173"/>
    <mergeCell ref="EI173:EU173"/>
    <mergeCell ref="EV173:FH173"/>
    <mergeCell ref="FI173:FU173"/>
    <mergeCell ref="DV174:EH174"/>
    <mergeCell ref="EI174:EU174"/>
    <mergeCell ref="EV174:FH174"/>
    <mergeCell ref="FI174:FU174"/>
    <mergeCell ref="DV170:FU170"/>
    <mergeCell ref="DV171:EH171"/>
    <mergeCell ref="EI171:EU171"/>
    <mergeCell ref="EV171:FH171"/>
    <mergeCell ref="FI171:FU171"/>
    <mergeCell ref="DV172:EH172"/>
    <mergeCell ref="EI172:EU172"/>
    <mergeCell ref="EV172:FH172"/>
    <mergeCell ref="FI172:FU172"/>
    <mergeCell ref="DI185:DU185"/>
    <mergeCell ref="BI186:BU186"/>
    <mergeCell ref="BV186:CH186"/>
    <mergeCell ref="CI186:CU186"/>
    <mergeCell ref="CV186:DH186"/>
    <mergeCell ref="DI186:DU186"/>
    <mergeCell ref="CI181:CU181"/>
    <mergeCell ref="CV181:DH181"/>
    <mergeCell ref="AW186:BB186"/>
    <mergeCell ref="BC186:BH186"/>
    <mergeCell ref="CV185:DH185"/>
    <mergeCell ref="M185:BH185"/>
    <mergeCell ref="CV180:DH180"/>
    <mergeCell ref="DI180:DU180"/>
    <mergeCell ref="DI175:DU175"/>
    <mergeCell ref="BI176:BU176"/>
    <mergeCell ref="BV176:CH176"/>
    <mergeCell ref="CI176:CU176"/>
    <mergeCell ref="CV176:DH176"/>
    <mergeCell ref="DI176:DU176"/>
    <mergeCell ref="CI175:CU175"/>
    <mergeCell ref="CV175:DH175"/>
    <mergeCell ref="DI171:DU171"/>
    <mergeCell ref="CV173:DH173"/>
    <mergeCell ref="DI173:DU173"/>
    <mergeCell ref="BI174:BU174"/>
    <mergeCell ref="BV174:CH174"/>
    <mergeCell ref="CI174:CU174"/>
    <mergeCell ref="CV174:DH174"/>
    <mergeCell ref="DI174:DU174"/>
    <mergeCell ref="DI172:DU172"/>
    <mergeCell ref="D184:L184"/>
    <mergeCell ref="D182:L182"/>
    <mergeCell ref="CI183:CU183"/>
    <mergeCell ref="CV183:DH183"/>
    <mergeCell ref="DI183:DU183"/>
    <mergeCell ref="BI184:BU184"/>
    <mergeCell ref="BV184:CH184"/>
    <mergeCell ref="CI184:CU184"/>
    <mergeCell ref="CV184:DH184"/>
    <mergeCell ref="DI184:DU184"/>
    <mergeCell ref="BV187:CH187"/>
    <mergeCell ref="CI187:CU187"/>
    <mergeCell ref="CV187:DH187"/>
    <mergeCell ref="CW58:DR58"/>
    <mergeCell ref="BI53:CB53"/>
    <mergeCell ref="CC69:CV69"/>
    <mergeCell ref="CE104:CK104"/>
    <mergeCell ref="CL104:CU104"/>
    <mergeCell ref="CL106:CU106"/>
    <mergeCell ref="DI187:DU187"/>
    <mergeCell ref="CC43:CV43"/>
    <mergeCell ref="CW43:DR43"/>
    <mergeCell ref="CC53:CV53"/>
    <mergeCell ref="H56:DR56"/>
    <mergeCell ref="CX57:DS57"/>
    <mergeCell ref="BI51:CB51"/>
    <mergeCell ref="CW51:DR51"/>
    <mergeCell ref="H52:L52"/>
    <mergeCell ref="M53:BH53"/>
    <mergeCell ref="H49:L49"/>
    <mergeCell ref="H168:DR168"/>
    <mergeCell ref="BI164:BU164"/>
    <mergeCell ref="CI164:CU164"/>
    <mergeCell ref="H78:DR78"/>
    <mergeCell ref="BI172:BU172"/>
    <mergeCell ref="BV172:CH172"/>
    <mergeCell ref="CW135:DR135"/>
    <mergeCell ref="CC127:CV127"/>
    <mergeCell ref="H128:L128"/>
    <mergeCell ref="CV171:DH171"/>
    <mergeCell ref="D120:L120"/>
    <mergeCell ref="M120:BH120"/>
    <mergeCell ref="CV161:DH161"/>
    <mergeCell ref="CI172:CU172"/>
    <mergeCell ref="CV172:DH172"/>
    <mergeCell ref="CV162:DH162"/>
    <mergeCell ref="BV164:CH164"/>
    <mergeCell ref="CW127:DR127"/>
    <mergeCell ref="CV160:DH160"/>
    <mergeCell ref="DI164:DU164"/>
    <mergeCell ref="AK104:AO104"/>
    <mergeCell ref="H88:L88"/>
    <mergeCell ref="CC70:CV70"/>
    <mergeCell ref="BI118:BU119"/>
    <mergeCell ref="CE114:CK114"/>
    <mergeCell ref="CL114:CU114"/>
    <mergeCell ref="AP113:CD113"/>
    <mergeCell ref="AK114:AO114"/>
    <mergeCell ref="BB95:BH95"/>
    <mergeCell ref="D118:L119"/>
    <mergeCell ref="CW101:DR101"/>
    <mergeCell ref="BS96:CE96"/>
    <mergeCell ref="AP114:CD114"/>
    <mergeCell ref="CV177:DH177"/>
    <mergeCell ref="DI177:DU177"/>
    <mergeCell ref="CW143:DR143"/>
    <mergeCell ref="CC143:CV143"/>
    <mergeCell ref="CI163:CU163"/>
    <mergeCell ref="CV163:DH163"/>
    <mergeCell ref="M118:BH119"/>
    <mergeCell ref="DI163:DU163"/>
    <mergeCell ref="M52:BH52"/>
    <mergeCell ref="BI52:CB52"/>
    <mergeCell ref="CC52:CV52"/>
    <mergeCell ref="CW52:DR52"/>
    <mergeCell ref="CW59:DR59"/>
    <mergeCell ref="BI64:CB64"/>
    <mergeCell ref="CW64:DR64"/>
    <mergeCell ref="CW61:DR61"/>
    <mergeCell ref="BI60:CB60"/>
    <mergeCell ref="CC58:CV58"/>
    <mergeCell ref="CS96:DE96"/>
    <mergeCell ref="BI70:CB70"/>
    <mergeCell ref="BI98:BR98"/>
    <mergeCell ref="BI88:BR88"/>
    <mergeCell ref="BB98:BH98"/>
    <mergeCell ref="CW70:DR70"/>
    <mergeCell ref="BI95:BR95"/>
    <mergeCell ref="DF96:DR96"/>
    <mergeCell ref="BS95:CE95"/>
    <mergeCell ref="CW85:DR85"/>
    <mergeCell ref="M41:BH42"/>
    <mergeCell ref="M88:BA88"/>
    <mergeCell ref="BB88:BH88"/>
    <mergeCell ref="H97:L97"/>
    <mergeCell ref="H93:L93"/>
    <mergeCell ref="M93:BA93"/>
    <mergeCell ref="BB93:BH93"/>
    <mergeCell ref="H95:L95"/>
    <mergeCell ref="M95:BA95"/>
    <mergeCell ref="BI37:BR37"/>
    <mergeCell ref="CS37:DE37"/>
    <mergeCell ref="DF37:DR37"/>
    <mergeCell ref="AP104:CD104"/>
    <mergeCell ref="M65:BH65"/>
    <mergeCell ref="BI65:CB65"/>
    <mergeCell ref="BI69:CB69"/>
    <mergeCell ref="CC41:DR41"/>
    <mergeCell ref="BI41:CB42"/>
    <mergeCell ref="CE102:CK103"/>
    <mergeCell ref="CW132:DR132"/>
    <mergeCell ref="BI66:CB66"/>
    <mergeCell ref="H68:L68"/>
    <mergeCell ref="H69:L69"/>
    <mergeCell ref="H127:L127"/>
    <mergeCell ref="M127:BH127"/>
    <mergeCell ref="BI127:CB127"/>
    <mergeCell ref="D121:L121"/>
    <mergeCell ref="BV118:DU118"/>
    <mergeCell ref="M121:BH121"/>
    <mergeCell ref="CW130:DR130"/>
    <mergeCell ref="H131:L131"/>
    <mergeCell ref="M131:BH131"/>
    <mergeCell ref="BI131:CB131"/>
    <mergeCell ref="CC131:CV131"/>
    <mergeCell ref="CW131:DR131"/>
    <mergeCell ref="H130:L130"/>
    <mergeCell ref="M130:BH130"/>
    <mergeCell ref="H125:DR125"/>
    <mergeCell ref="CW126:DR126"/>
    <mergeCell ref="D174:L174"/>
    <mergeCell ref="CC128:CV128"/>
    <mergeCell ref="CW128:DR128"/>
    <mergeCell ref="CC133:CV133"/>
    <mergeCell ref="CW133:DR133"/>
    <mergeCell ref="CC129:CV129"/>
    <mergeCell ref="CW129:DR129"/>
    <mergeCell ref="CC130:CV130"/>
    <mergeCell ref="M128:BH128"/>
    <mergeCell ref="BI128:CB128"/>
    <mergeCell ref="BI133:CB133"/>
    <mergeCell ref="M163:BH163"/>
    <mergeCell ref="BI163:BU163"/>
    <mergeCell ref="M164:BH164"/>
    <mergeCell ref="M143:BH143"/>
    <mergeCell ref="BI143:CB143"/>
    <mergeCell ref="BI160:BU160"/>
    <mergeCell ref="M132:BH132"/>
    <mergeCell ref="CW137:DR137"/>
    <mergeCell ref="H137:CI137"/>
    <mergeCell ref="CJ137:CV137"/>
    <mergeCell ref="BI135:CB135"/>
    <mergeCell ref="CC135:CV135"/>
    <mergeCell ref="CW141:DR141"/>
    <mergeCell ref="D183:L183"/>
    <mergeCell ref="D176:L176"/>
    <mergeCell ref="D180:L180"/>
    <mergeCell ref="D181:L181"/>
    <mergeCell ref="D178:L178"/>
    <mergeCell ref="D179:L179"/>
    <mergeCell ref="M178:BH178"/>
    <mergeCell ref="D163:L163"/>
    <mergeCell ref="M177:BH177"/>
    <mergeCell ref="D177:L177"/>
    <mergeCell ref="H134:L134"/>
    <mergeCell ref="M134:BH134"/>
    <mergeCell ref="D164:L164"/>
    <mergeCell ref="D175:L175"/>
    <mergeCell ref="D172:L172"/>
    <mergeCell ref="H143:L143"/>
    <mergeCell ref="D188:L188"/>
    <mergeCell ref="M188:BH188"/>
    <mergeCell ref="BI188:BU188"/>
    <mergeCell ref="D186:L186"/>
    <mergeCell ref="M186:AV186"/>
    <mergeCell ref="D185:L185"/>
    <mergeCell ref="D187:L187"/>
    <mergeCell ref="BI187:BU187"/>
    <mergeCell ref="M187:BH187"/>
    <mergeCell ref="CC132:CV132"/>
    <mergeCell ref="BI130:CB130"/>
    <mergeCell ref="H132:L132"/>
    <mergeCell ref="CW138:DR138"/>
    <mergeCell ref="CJ138:CV138"/>
    <mergeCell ref="H135:L135"/>
    <mergeCell ref="M135:BH135"/>
    <mergeCell ref="H133:L133"/>
    <mergeCell ref="M133:BH133"/>
    <mergeCell ref="CW134:DR134"/>
    <mergeCell ref="BV188:CH188"/>
    <mergeCell ref="CI188:CU188"/>
    <mergeCell ref="CV188:DH188"/>
    <mergeCell ref="DI188:DU188"/>
    <mergeCell ref="M182:BH182"/>
    <mergeCell ref="BI182:BU182"/>
    <mergeCell ref="BI185:BU185"/>
    <mergeCell ref="BV185:CH185"/>
    <mergeCell ref="CI185:CU185"/>
    <mergeCell ref="M184:BH184"/>
    <mergeCell ref="H144:L144"/>
    <mergeCell ref="M144:BH144"/>
    <mergeCell ref="BI144:CB144"/>
    <mergeCell ref="CC144:CV144"/>
    <mergeCell ref="M142:BH142"/>
    <mergeCell ref="CW142:DR142"/>
    <mergeCell ref="CW144:DR144"/>
    <mergeCell ref="BI142:CB142"/>
    <mergeCell ref="CC142:CV142"/>
    <mergeCell ref="H142:L142"/>
    <mergeCell ref="CW147:DR147"/>
    <mergeCell ref="H146:L146"/>
    <mergeCell ref="M146:BH146"/>
    <mergeCell ref="BI146:CB146"/>
    <mergeCell ref="CC146:CV146"/>
    <mergeCell ref="H145:L145"/>
    <mergeCell ref="M145:BH145"/>
    <mergeCell ref="BI145:CB145"/>
    <mergeCell ref="CC145:CV145"/>
    <mergeCell ref="CW145:DR145"/>
    <mergeCell ref="H191:BQ191"/>
    <mergeCell ref="BI180:BU180"/>
    <mergeCell ref="CI182:CU182"/>
    <mergeCell ref="CV182:DH182"/>
    <mergeCell ref="DI182:DU182"/>
    <mergeCell ref="CW146:DR146"/>
    <mergeCell ref="H147:L147"/>
    <mergeCell ref="M147:BH147"/>
    <mergeCell ref="BI147:CB147"/>
    <mergeCell ref="CC147:CV147"/>
    <mergeCell ref="H152:CI152"/>
    <mergeCell ref="CJ152:CV152"/>
    <mergeCell ref="DI178:DU178"/>
    <mergeCell ref="CW148:DR148"/>
    <mergeCell ref="H148:L148"/>
    <mergeCell ref="M148:BH148"/>
    <mergeCell ref="BI148:CB148"/>
    <mergeCell ref="CC148:CV148"/>
    <mergeCell ref="D170:L171"/>
    <mergeCell ref="D173:L173"/>
    <mergeCell ref="M180:BH180"/>
    <mergeCell ref="M183:BH183"/>
    <mergeCell ref="BV182:CH182"/>
    <mergeCell ref="M181:BH181"/>
    <mergeCell ref="BI183:BU183"/>
    <mergeCell ref="BV183:CH183"/>
    <mergeCell ref="BI181:BU181"/>
    <mergeCell ref="BV181:CH181"/>
    <mergeCell ref="DI179:DU179"/>
    <mergeCell ref="BV178:CH178"/>
    <mergeCell ref="BI179:BU179"/>
    <mergeCell ref="BI178:BU178"/>
    <mergeCell ref="DI181:DU181"/>
    <mergeCell ref="BV179:CH179"/>
    <mergeCell ref="CI179:CU179"/>
    <mergeCell ref="CV179:DH179"/>
    <mergeCell ref="BV180:CH180"/>
    <mergeCell ref="CI180:CU180"/>
    <mergeCell ref="BI159:BU159"/>
    <mergeCell ref="M179:BH179"/>
    <mergeCell ref="BI177:BU177"/>
    <mergeCell ref="CI177:CU177"/>
    <mergeCell ref="BV177:CH177"/>
    <mergeCell ref="BI175:BU175"/>
    <mergeCell ref="BV175:CH175"/>
    <mergeCell ref="BV160:CH160"/>
    <mergeCell ref="CI162:CU162"/>
    <mergeCell ref="BI170:BU171"/>
    <mergeCell ref="M175:BH175"/>
    <mergeCell ref="M176:BH176"/>
    <mergeCell ref="CI178:CU178"/>
    <mergeCell ref="CV178:DH178"/>
    <mergeCell ref="BI162:BU162"/>
    <mergeCell ref="M162:BH162"/>
    <mergeCell ref="CV164:DH164"/>
    <mergeCell ref="BV170:DU170"/>
    <mergeCell ref="BV171:CH171"/>
    <mergeCell ref="CI171:CU171"/>
    <mergeCell ref="M174:BH174"/>
    <mergeCell ref="BI132:CB132"/>
    <mergeCell ref="CW169:DR169"/>
    <mergeCell ref="M172:BH172"/>
    <mergeCell ref="M170:BH171"/>
    <mergeCell ref="M149:BH149"/>
    <mergeCell ref="H166:DR166"/>
    <mergeCell ref="D156:L157"/>
    <mergeCell ref="CI157:CU157"/>
    <mergeCell ref="CI160:CU160"/>
    <mergeCell ref="AK113:AO113"/>
    <mergeCell ref="H138:CI138"/>
    <mergeCell ref="H129:L129"/>
    <mergeCell ref="M129:BH129"/>
    <mergeCell ref="BI129:CB129"/>
    <mergeCell ref="BI134:CB134"/>
    <mergeCell ref="CC134:CV134"/>
    <mergeCell ref="H123:DR123"/>
    <mergeCell ref="CI119:CU119"/>
    <mergeCell ref="DI119:DU119"/>
    <mergeCell ref="DI120:DU120"/>
    <mergeCell ref="H154:DR154"/>
    <mergeCell ref="BI121:BU121"/>
    <mergeCell ref="H65:L65"/>
    <mergeCell ref="H70:L70"/>
    <mergeCell ref="M70:BH70"/>
    <mergeCell ref="H66:L66"/>
    <mergeCell ref="M66:BH66"/>
    <mergeCell ref="M68:BH68"/>
    <mergeCell ref="H67:L67"/>
    <mergeCell ref="BV159:CH159"/>
    <mergeCell ref="M158:BH158"/>
    <mergeCell ref="CV158:DH158"/>
    <mergeCell ref="CC65:CV65"/>
    <mergeCell ref="CW65:DR65"/>
    <mergeCell ref="CC66:CV66"/>
    <mergeCell ref="CW66:DR66"/>
    <mergeCell ref="CV157:DH157"/>
    <mergeCell ref="DI121:DU121"/>
    <mergeCell ref="H140:DR140"/>
    <mergeCell ref="H151:CI151"/>
    <mergeCell ref="CJ151:CV151"/>
    <mergeCell ref="H149:L149"/>
    <mergeCell ref="M173:BH173"/>
    <mergeCell ref="DI157:DU157"/>
    <mergeCell ref="CI158:CU158"/>
    <mergeCell ref="CI159:CU159"/>
    <mergeCell ref="CV159:DH159"/>
    <mergeCell ref="M156:BH157"/>
    <mergeCell ref="DI160:DU160"/>
    <mergeCell ref="M160:BH160"/>
    <mergeCell ref="BV163:CH163"/>
    <mergeCell ref="BV162:CH162"/>
    <mergeCell ref="D161:L161"/>
    <mergeCell ref="M161:BH161"/>
    <mergeCell ref="DI161:DU161"/>
    <mergeCell ref="D162:L162"/>
    <mergeCell ref="DI162:DU162"/>
    <mergeCell ref="CI161:CU161"/>
    <mergeCell ref="BV161:CH161"/>
    <mergeCell ref="CW149:DR149"/>
    <mergeCell ref="CW152:DR152"/>
    <mergeCell ref="BI149:CB149"/>
    <mergeCell ref="CW155:DR155"/>
    <mergeCell ref="CC149:CV149"/>
    <mergeCell ref="D159:L159"/>
    <mergeCell ref="D158:L158"/>
    <mergeCell ref="DI159:DU159"/>
    <mergeCell ref="CW151:DR151"/>
    <mergeCell ref="M159:BH159"/>
    <mergeCell ref="CL111:CU111"/>
    <mergeCell ref="CV120:DH120"/>
    <mergeCell ref="CI120:CU120"/>
    <mergeCell ref="CV119:DH119"/>
    <mergeCell ref="CL112:CU112"/>
    <mergeCell ref="CL113:CU113"/>
    <mergeCell ref="CW117:DR117"/>
    <mergeCell ref="CE112:CK112"/>
    <mergeCell ref="CE113:CK113"/>
    <mergeCell ref="G116:DQ116"/>
    <mergeCell ref="AK110:AO110"/>
    <mergeCell ref="AP110:CD110"/>
    <mergeCell ref="BI120:BU120"/>
    <mergeCell ref="BI158:BU158"/>
    <mergeCell ref="BV158:CH158"/>
    <mergeCell ref="AK112:AO112"/>
    <mergeCell ref="AP112:CD112"/>
    <mergeCell ref="BI156:BU157"/>
    <mergeCell ref="BV156:DU156"/>
    <mergeCell ref="BV157:CH157"/>
    <mergeCell ref="CE110:CK110"/>
    <mergeCell ref="CL110:CU110"/>
    <mergeCell ref="CV121:DH121"/>
    <mergeCell ref="AK111:AO111"/>
    <mergeCell ref="AP111:CD111"/>
    <mergeCell ref="CE111:CK111"/>
    <mergeCell ref="BV121:CH121"/>
    <mergeCell ref="CI121:CU121"/>
    <mergeCell ref="BV120:CH120"/>
    <mergeCell ref="BV119:CH119"/>
    <mergeCell ref="AK109:AO109"/>
    <mergeCell ref="AP109:CD109"/>
    <mergeCell ref="CE109:CK109"/>
    <mergeCell ref="CL109:CU109"/>
    <mergeCell ref="CL107:CU107"/>
    <mergeCell ref="AK107:AO107"/>
    <mergeCell ref="AP107:CD107"/>
    <mergeCell ref="CE107:CK107"/>
    <mergeCell ref="AK108:AO108"/>
    <mergeCell ref="AP108:CD108"/>
    <mergeCell ref="CE108:CK108"/>
    <mergeCell ref="CL108:CU108"/>
    <mergeCell ref="CL105:CU105"/>
    <mergeCell ref="H96:L96"/>
    <mergeCell ref="BI96:BR96"/>
    <mergeCell ref="CC67:CV67"/>
    <mergeCell ref="BI68:CB68"/>
    <mergeCell ref="CC68:CV68"/>
    <mergeCell ref="H100:DR100"/>
    <mergeCell ref="BI67:CB67"/>
    <mergeCell ref="H98:L98"/>
    <mergeCell ref="M98:BA98"/>
    <mergeCell ref="AK106:AO106"/>
    <mergeCell ref="AP106:CD106"/>
    <mergeCell ref="CE106:CK106"/>
    <mergeCell ref="AK105:AO105"/>
    <mergeCell ref="AP105:CD105"/>
    <mergeCell ref="CE105:CK105"/>
    <mergeCell ref="AK102:AO103"/>
    <mergeCell ref="AP102:CD103"/>
    <mergeCell ref="M91:BA91"/>
    <mergeCell ref="CL102:CU103"/>
    <mergeCell ref="M97:BA97"/>
    <mergeCell ref="BB97:BH97"/>
    <mergeCell ref="BI97:BR97"/>
    <mergeCell ref="M96:BA96"/>
    <mergeCell ref="BB96:BH96"/>
    <mergeCell ref="BS97:CE97"/>
    <mergeCell ref="CF97:CR97"/>
    <mergeCell ref="CF96:CR96"/>
    <mergeCell ref="CF95:CR95"/>
    <mergeCell ref="CS95:DE95"/>
    <mergeCell ref="DF95:DR95"/>
    <mergeCell ref="H94:L94"/>
    <mergeCell ref="M94:BA94"/>
    <mergeCell ref="BB94:BH94"/>
    <mergeCell ref="BI94:BR94"/>
    <mergeCell ref="BI93:BR93"/>
    <mergeCell ref="DF91:DR91"/>
    <mergeCell ref="H92:L92"/>
    <mergeCell ref="M92:BA92"/>
    <mergeCell ref="BB92:BH92"/>
    <mergeCell ref="BI92:BR92"/>
    <mergeCell ref="BI91:BR91"/>
    <mergeCell ref="BS91:CE91"/>
    <mergeCell ref="CF91:CR91"/>
    <mergeCell ref="CS91:DE91"/>
    <mergeCell ref="BB91:BH91"/>
    <mergeCell ref="H90:L90"/>
    <mergeCell ref="M90:BA90"/>
    <mergeCell ref="BB90:BH90"/>
    <mergeCell ref="BI90:BR90"/>
    <mergeCell ref="BI89:BR89"/>
    <mergeCell ref="M89:BA89"/>
    <mergeCell ref="BB89:BH89"/>
    <mergeCell ref="H89:L89"/>
    <mergeCell ref="H91:L91"/>
    <mergeCell ref="CW63:DR63"/>
    <mergeCell ref="H72:DR72"/>
    <mergeCell ref="H63:L63"/>
    <mergeCell ref="M63:BH63"/>
    <mergeCell ref="BI63:CB63"/>
    <mergeCell ref="CC63:CV63"/>
    <mergeCell ref="CW67:DR67"/>
    <mergeCell ref="CW68:DR68"/>
    <mergeCell ref="CW69:DR69"/>
    <mergeCell ref="BI58:CB58"/>
    <mergeCell ref="BI61:CB61"/>
    <mergeCell ref="H62:L62"/>
    <mergeCell ref="M62:BH62"/>
    <mergeCell ref="BI62:CB62"/>
    <mergeCell ref="CC62:CV62"/>
    <mergeCell ref="H61:L61"/>
    <mergeCell ref="M61:BH61"/>
    <mergeCell ref="CC61:CV61"/>
    <mergeCell ref="CC59:CV59"/>
    <mergeCell ref="M60:BH60"/>
    <mergeCell ref="CW60:DR60"/>
    <mergeCell ref="BS87:CE87"/>
    <mergeCell ref="CF87:CR87"/>
    <mergeCell ref="H64:L64"/>
    <mergeCell ref="M64:BH64"/>
    <mergeCell ref="CW62:DR62"/>
    <mergeCell ref="CC64:CV64"/>
    <mergeCell ref="M67:BH67"/>
    <mergeCell ref="M69:BH69"/>
    <mergeCell ref="CW53:DR53"/>
    <mergeCell ref="H54:L54"/>
    <mergeCell ref="M54:BH54"/>
    <mergeCell ref="BI54:CB54"/>
    <mergeCell ref="CC54:CV54"/>
    <mergeCell ref="CW54:DR54"/>
    <mergeCell ref="H53:L53"/>
    <mergeCell ref="H58:L58"/>
    <mergeCell ref="CC60:CV60"/>
    <mergeCell ref="H51:L51"/>
    <mergeCell ref="M51:BH51"/>
    <mergeCell ref="CC51:CV51"/>
    <mergeCell ref="H59:L59"/>
    <mergeCell ref="M59:BH59"/>
    <mergeCell ref="BI59:CB59"/>
    <mergeCell ref="M58:BH58"/>
    <mergeCell ref="H60:L60"/>
    <mergeCell ref="CW49:DR49"/>
    <mergeCell ref="H50:L50"/>
    <mergeCell ref="M50:BH50"/>
    <mergeCell ref="BI50:CB50"/>
    <mergeCell ref="CC50:CV50"/>
    <mergeCell ref="CW50:DR50"/>
    <mergeCell ref="M49:BH49"/>
    <mergeCell ref="BI49:CB49"/>
    <mergeCell ref="CC49:CV49"/>
    <mergeCell ref="H44:L44"/>
    <mergeCell ref="M44:BH44"/>
    <mergeCell ref="BI45:CB45"/>
    <mergeCell ref="CC45:CV45"/>
    <mergeCell ref="BI46:CB46"/>
    <mergeCell ref="H48:L48"/>
    <mergeCell ref="M48:BH48"/>
    <mergeCell ref="H43:L43"/>
    <mergeCell ref="M43:BH43"/>
    <mergeCell ref="H45:L45"/>
    <mergeCell ref="M45:BH45"/>
    <mergeCell ref="CW47:DR47"/>
    <mergeCell ref="H47:L47"/>
    <mergeCell ref="M47:BH47"/>
    <mergeCell ref="BI47:CB47"/>
    <mergeCell ref="CC47:CV47"/>
    <mergeCell ref="CW46:DR46"/>
    <mergeCell ref="H36:L36"/>
    <mergeCell ref="M36:BH36"/>
    <mergeCell ref="BI36:BR36"/>
    <mergeCell ref="CC46:CV46"/>
    <mergeCell ref="BI44:CB44"/>
    <mergeCell ref="CC44:CV44"/>
    <mergeCell ref="BI43:CB43"/>
    <mergeCell ref="H46:L46"/>
    <mergeCell ref="M46:BH46"/>
    <mergeCell ref="H41:L42"/>
    <mergeCell ref="H35:L35"/>
    <mergeCell ref="M35:BH35"/>
    <mergeCell ref="BI35:BR35"/>
    <mergeCell ref="BS35:CE35"/>
    <mergeCell ref="CS34:DE34"/>
    <mergeCell ref="DF34:DR34"/>
    <mergeCell ref="H34:L34"/>
    <mergeCell ref="M34:BH34"/>
    <mergeCell ref="BI34:BR34"/>
    <mergeCell ref="BS34:CE34"/>
    <mergeCell ref="CW40:DR40"/>
    <mergeCell ref="CW42:DR42"/>
    <mergeCell ref="CW44:DR44"/>
    <mergeCell ref="CS35:DE35"/>
    <mergeCell ref="DF35:DR35"/>
    <mergeCell ref="CC42:CV42"/>
    <mergeCell ref="CF35:CR35"/>
    <mergeCell ref="BS37:CE37"/>
    <mergeCell ref="CF37:CR37"/>
    <mergeCell ref="BS36:CE36"/>
    <mergeCell ref="H30:L33"/>
    <mergeCell ref="M32:BH32"/>
    <mergeCell ref="BI32:BR32"/>
    <mergeCell ref="M31:BH31"/>
    <mergeCell ref="BI31:BR31"/>
    <mergeCell ref="M30:BH30"/>
    <mergeCell ref="BI30:BR30"/>
    <mergeCell ref="M33:BH33"/>
    <mergeCell ref="BI33:BR33"/>
    <mergeCell ref="BS31:CE31"/>
    <mergeCell ref="CF31:CR31"/>
    <mergeCell ref="CS31:DE31"/>
    <mergeCell ref="DF31:DR31"/>
    <mergeCell ref="BS32:CE32"/>
    <mergeCell ref="CF32:CR32"/>
    <mergeCell ref="CS32:DE32"/>
    <mergeCell ref="DF32:DR32"/>
    <mergeCell ref="CS87:DE87"/>
    <mergeCell ref="DF87:DR87"/>
    <mergeCell ref="H86:L87"/>
    <mergeCell ref="BI86:BR87"/>
    <mergeCell ref="BS86:DR86"/>
    <mergeCell ref="BB86:BH87"/>
    <mergeCell ref="M86:BA87"/>
    <mergeCell ref="BS88:CE88"/>
    <mergeCell ref="CF89:CR89"/>
    <mergeCell ref="BS93:CE93"/>
    <mergeCell ref="BI48:CB48"/>
    <mergeCell ref="CC48:CV48"/>
    <mergeCell ref="CF88:CR88"/>
    <mergeCell ref="CS88:DE88"/>
    <mergeCell ref="BS92:CE92"/>
    <mergeCell ref="CF92:CR92"/>
    <mergeCell ref="H84:DR84"/>
    <mergeCell ref="H29:L29"/>
    <mergeCell ref="M29:BH29"/>
    <mergeCell ref="BI29:BR29"/>
    <mergeCell ref="H28:L28"/>
    <mergeCell ref="M28:BH28"/>
    <mergeCell ref="BI28:BR28"/>
    <mergeCell ref="BS28:CE28"/>
    <mergeCell ref="CW48:DR48"/>
    <mergeCell ref="BS26:DR26"/>
    <mergeCell ref="BS27:CE27"/>
    <mergeCell ref="CS27:DE27"/>
    <mergeCell ref="DF27:DR27"/>
    <mergeCell ref="CF34:CR34"/>
    <mergeCell ref="BS29:CE29"/>
    <mergeCell ref="CF29:CR29"/>
    <mergeCell ref="BS30:CE30"/>
    <mergeCell ref="CW45:DR45"/>
    <mergeCell ref="H39:DR39"/>
    <mergeCell ref="H37:L37"/>
    <mergeCell ref="M37:BH37"/>
    <mergeCell ref="E3:DT3"/>
    <mergeCell ref="H18:DQ18"/>
    <mergeCell ref="H12:DQ12"/>
    <mergeCell ref="CF27:CR27"/>
    <mergeCell ref="CF28:CR28"/>
    <mergeCell ref="BI26:BR27"/>
    <mergeCell ref="E6:DQ6"/>
    <mergeCell ref="E4:DT4"/>
    <mergeCell ref="H24:DR24"/>
    <mergeCell ref="H26:L27"/>
    <mergeCell ref="CW25:DR25"/>
    <mergeCell ref="M26:BH27"/>
    <mergeCell ref="DS26:FR26"/>
    <mergeCell ref="DS27:EE27"/>
    <mergeCell ref="EF27:ER27"/>
    <mergeCell ref="ES27:FE27"/>
    <mergeCell ref="CS28:DE28"/>
    <mergeCell ref="DI158:DU158"/>
    <mergeCell ref="F195:BG195"/>
    <mergeCell ref="CN195:DR195"/>
    <mergeCell ref="F194:AP194"/>
    <mergeCell ref="BI161:BU161"/>
    <mergeCell ref="BI173:BU173"/>
    <mergeCell ref="BV173:CH173"/>
    <mergeCell ref="CI173:CU173"/>
    <mergeCell ref="D160:L160"/>
    <mergeCell ref="DF28:DR28"/>
    <mergeCell ref="CS29:DE29"/>
    <mergeCell ref="DF29:DR29"/>
    <mergeCell ref="BS33:CE33"/>
    <mergeCell ref="CF33:CR33"/>
    <mergeCell ref="CS33:DE33"/>
    <mergeCell ref="DF33:DR33"/>
    <mergeCell ref="CF30:CR30"/>
    <mergeCell ref="CS30:DE30"/>
    <mergeCell ref="DF30:DR30"/>
    <mergeCell ref="CF36:CR36"/>
    <mergeCell ref="CS36:DE36"/>
    <mergeCell ref="DF36:DR36"/>
    <mergeCell ref="DF93:DR93"/>
    <mergeCell ref="DF88:DR88"/>
    <mergeCell ref="BS90:CE90"/>
    <mergeCell ref="CF90:CR90"/>
    <mergeCell ref="CS90:DE90"/>
    <mergeCell ref="DF90:DR90"/>
    <mergeCell ref="BS89:CE89"/>
    <mergeCell ref="CS89:DE89"/>
    <mergeCell ref="DF89:DR89"/>
    <mergeCell ref="CS97:DE97"/>
    <mergeCell ref="DF97:DR97"/>
    <mergeCell ref="DF92:DR92"/>
    <mergeCell ref="BS94:CE94"/>
    <mergeCell ref="CF94:CR94"/>
    <mergeCell ref="CS94:DE94"/>
    <mergeCell ref="DF94:DR94"/>
    <mergeCell ref="CS92:DE92"/>
    <mergeCell ref="CF93:CR93"/>
    <mergeCell ref="CS93:DE93"/>
    <mergeCell ref="A1:DU1"/>
    <mergeCell ref="H192:BQ192"/>
    <mergeCell ref="CC191:DJ191"/>
    <mergeCell ref="CC192:DJ192"/>
    <mergeCell ref="BS98:CE98"/>
    <mergeCell ref="CF98:CR98"/>
    <mergeCell ref="CS98:DE98"/>
    <mergeCell ref="DF98:DR98"/>
    <mergeCell ref="FF27:FR27"/>
    <mergeCell ref="DS28:EE28"/>
    <mergeCell ref="EF28:ER28"/>
    <mergeCell ref="ES28:FE28"/>
    <mergeCell ref="FF28:FR28"/>
    <mergeCell ref="DS29:EE29"/>
    <mergeCell ref="EF29:ER29"/>
    <mergeCell ref="ES29:FE29"/>
    <mergeCell ref="FF29:FR29"/>
    <mergeCell ref="FF33:FR33"/>
    <mergeCell ref="DS30:EE30"/>
    <mergeCell ref="EF30:ER30"/>
    <mergeCell ref="ES30:FE30"/>
    <mergeCell ref="FF30:FR30"/>
    <mergeCell ref="DS31:EE31"/>
    <mergeCell ref="EF31:ER31"/>
    <mergeCell ref="ES31:FE31"/>
    <mergeCell ref="FF31:FR31"/>
    <mergeCell ref="EF35:ER35"/>
    <mergeCell ref="ES35:FE35"/>
    <mergeCell ref="FF35:FR35"/>
    <mergeCell ref="DS32:EE32"/>
    <mergeCell ref="EF32:ER32"/>
    <mergeCell ref="ES32:FE32"/>
    <mergeCell ref="FF32:FR32"/>
    <mergeCell ref="DS33:EE33"/>
    <mergeCell ref="EF33:ER33"/>
    <mergeCell ref="ES33:FE33"/>
    <mergeCell ref="FF36:FR36"/>
    <mergeCell ref="DS37:EE37"/>
    <mergeCell ref="EF37:ER37"/>
    <mergeCell ref="ES37:FE37"/>
    <mergeCell ref="FF37:FR37"/>
    <mergeCell ref="DS34:EE34"/>
    <mergeCell ref="EF34:ER34"/>
    <mergeCell ref="ES34:FE34"/>
    <mergeCell ref="FF34:FR34"/>
    <mergeCell ref="DS35:EE35"/>
    <mergeCell ref="FS26:HR26"/>
    <mergeCell ref="FS27:GE27"/>
    <mergeCell ref="GF27:GR27"/>
    <mergeCell ref="GS27:HE27"/>
    <mergeCell ref="HF27:HR27"/>
    <mergeCell ref="FS28:GE28"/>
    <mergeCell ref="GF28:GR28"/>
    <mergeCell ref="GS28:HE28"/>
    <mergeCell ref="HF28:HR28"/>
    <mergeCell ref="FS29:GE29"/>
    <mergeCell ref="GF29:GR29"/>
    <mergeCell ref="GS29:HE29"/>
    <mergeCell ref="HF29:HR29"/>
    <mergeCell ref="FS30:GE30"/>
    <mergeCell ref="GF30:GR30"/>
    <mergeCell ref="GS30:HE30"/>
    <mergeCell ref="HF30:HR30"/>
    <mergeCell ref="FS31:GE31"/>
    <mergeCell ref="GF31:GR31"/>
    <mergeCell ref="GS31:HE31"/>
    <mergeCell ref="HF31:HR31"/>
    <mergeCell ref="GS35:HE35"/>
    <mergeCell ref="HF35:HR35"/>
    <mergeCell ref="FS32:GE32"/>
    <mergeCell ref="GF32:GR32"/>
    <mergeCell ref="GS32:HE32"/>
    <mergeCell ref="HF32:HR32"/>
    <mergeCell ref="FS33:GE33"/>
    <mergeCell ref="GF33:GR33"/>
    <mergeCell ref="GS33:HE33"/>
    <mergeCell ref="HF33:HR33"/>
    <mergeCell ref="FS37:GE37"/>
    <mergeCell ref="GF37:GR37"/>
    <mergeCell ref="GS37:HE37"/>
    <mergeCell ref="HF37:HR37"/>
    <mergeCell ref="FS34:GE34"/>
    <mergeCell ref="GF34:GR34"/>
    <mergeCell ref="GS34:HE34"/>
    <mergeCell ref="HF34:HR34"/>
    <mergeCell ref="FS35:GE35"/>
    <mergeCell ref="GF35:GR35"/>
    <mergeCell ref="DS86:FR86"/>
    <mergeCell ref="DS87:EE87"/>
    <mergeCell ref="EF87:ER87"/>
    <mergeCell ref="ES87:FE87"/>
    <mergeCell ref="FF87:FR87"/>
    <mergeCell ref="H74:HR74"/>
    <mergeCell ref="DS88:EE88"/>
    <mergeCell ref="EF88:ER88"/>
    <mergeCell ref="ES88:FE88"/>
    <mergeCell ref="FF88:FR88"/>
    <mergeCell ref="DS89:EE89"/>
    <mergeCell ref="EF89:ER89"/>
    <mergeCell ref="ES89:FE89"/>
    <mergeCell ref="FF89:FR89"/>
    <mergeCell ref="DS90:EE90"/>
    <mergeCell ref="EF90:ER90"/>
    <mergeCell ref="ES90:FE90"/>
    <mergeCell ref="FF90:FR90"/>
    <mergeCell ref="DS91:EE91"/>
    <mergeCell ref="EF91:ER91"/>
    <mergeCell ref="ES91:FE91"/>
    <mergeCell ref="FF91:FR91"/>
    <mergeCell ref="DS92:EE92"/>
    <mergeCell ref="EF92:ER92"/>
    <mergeCell ref="ES92:FE92"/>
    <mergeCell ref="FF92:FR92"/>
    <mergeCell ref="DS93:EE93"/>
    <mergeCell ref="EF93:ER93"/>
    <mergeCell ref="ES93:FE93"/>
    <mergeCell ref="FF93:FR93"/>
    <mergeCell ref="DS94:EE94"/>
    <mergeCell ref="EF94:ER94"/>
    <mergeCell ref="ES94:FE94"/>
    <mergeCell ref="FF94:FR94"/>
    <mergeCell ref="DS95:EE95"/>
    <mergeCell ref="EF95:ER95"/>
    <mergeCell ref="ES95:FE95"/>
    <mergeCell ref="FF95:FR95"/>
    <mergeCell ref="DS96:EE96"/>
    <mergeCell ref="EF96:ER96"/>
    <mergeCell ref="ES96:FE96"/>
    <mergeCell ref="FF96:FR96"/>
    <mergeCell ref="DS97:EE97"/>
    <mergeCell ref="EF97:ER97"/>
    <mergeCell ref="ES97:FE97"/>
    <mergeCell ref="FF97:FR97"/>
    <mergeCell ref="DS98:EE98"/>
    <mergeCell ref="EF98:ER98"/>
    <mergeCell ref="ES98:FE98"/>
    <mergeCell ref="FF98:FR98"/>
    <mergeCell ref="FS86:HR86"/>
    <mergeCell ref="FS87:GE87"/>
    <mergeCell ref="GF87:GR87"/>
    <mergeCell ref="GS87:HE87"/>
    <mergeCell ref="HF87:HR87"/>
    <mergeCell ref="FS88:GE88"/>
    <mergeCell ref="GF88:GR88"/>
    <mergeCell ref="GS88:HE88"/>
    <mergeCell ref="HF88:HR88"/>
    <mergeCell ref="FS89:GE89"/>
    <mergeCell ref="GF89:GR89"/>
    <mergeCell ref="GS89:HE89"/>
    <mergeCell ref="HF89:HR89"/>
    <mergeCell ref="FS90:GE90"/>
    <mergeCell ref="GF90:GR90"/>
    <mergeCell ref="GS90:HE90"/>
    <mergeCell ref="HF90:HR90"/>
    <mergeCell ref="FS91:GE91"/>
    <mergeCell ref="GF91:GR91"/>
    <mergeCell ref="GS91:HE91"/>
    <mergeCell ref="HF91:HR91"/>
    <mergeCell ref="FS92:GE92"/>
    <mergeCell ref="GF92:GR92"/>
    <mergeCell ref="GS92:HE92"/>
    <mergeCell ref="HF92:HR92"/>
    <mergeCell ref="FS93:GE93"/>
    <mergeCell ref="GF93:GR93"/>
    <mergeCell ref="GS93:HE93"/>
    <mergeCell ref="HF93:HR93"/>
    <mergeCell ref="FS94:GE94"/>
    <mergeCell ref="GF94:GR94"/>
    <mergeCell ref="GS94:HE94"/>
    <mergeCell ref="HF94:HR94"/>
    <mergeCell ref="FS95:GE95"/>
    <mergeCell ref="GF95:GR95"/>
    <mergeCell ref="GS95:HE95"/>
    <mergeCell ref="HF95:HR95"/>
    <mergeCell ref="FS96:GE96"/>
    <mergeCell ref="GF96:GR96"/>
    <mergeCell ref="GS96:HE96"/>
    <mergeCell ref="HF96:HR96"/>
    <mergeCell ref="FS97:GE97"/>
    <mergeCell ref="GF97:GR97"/>
    <mergeCell ref="GS97:HE97"/>
    <mergeCell ref="HF97:HR97"/>
    <mergeCell ref="FS98:GE98"/>
    <mergeCell ref="GF98:GR98"/>
    <mergeCell ref="GS98:HE98"/>
    <mergeCell ref="HF98:HR98"/>
    <mergeCell ref="DV118:FU118"/>
    <mergeCell ref="DV119:EH119"/>
    <mergeCell ref="EI119:EU119"/>
    <mergeCell ref="EV119:FH119"/>
    <mergeCell ref="FI119:FU119"/>
    <mergeCell ref="FV118:HU118"/>
    <mergeCell ref="DV120:EH120"/>
    <mergeCell ref="EI120:EU120"/>
    <mergeCell ref="EV120:FH120"/>
    <mergeCell ref="FI120:FU120"/>
    <mergeCell ref="DV121:EH121"/>
    <mergeCell ref="EI121:EU121"/>
    <mergeCell ref="EV121:FH121"/>
    <mergeCell ref="FI121:FU121"/>
    <mergeCell ref="FV119:GH119"/>
    <mergeCell ref="GI119:GU119"/>
    <mergeCell ref="GV119:HH119"/>
    <mergeCell ref="HI119:HU119"/>
    <mergeCell ref="FV120:GH120"/>
    <mergeCell ref="GI120:GU120"/>
    <mergeCell ref="GV120:HH120"/>
    <mergeCell ref="HI120:HU120"/>
    <mergeCell ref="FV121:GH121"/>
    <mergeCell ref="GI121:GU121"/>
    <mergeCell ref="GV121:HH121"/>
    <mergeCell ref="HI121:HU121"/>
    <mergeCell ref="DV156:FU156"/>
    <mergeCell ref="DV157:EH157"/>
    <mergeCell ref="EI157:EU157"/>
    <mergeCell ref="EV157:FH157"/>
    <mergeCell ref="FI157:FU157"/>
    <mergeCell ref="DV158:EH158"/>
    <mergeCell ref="EI158:EU158"/>
    <mergeCell ref="EV158:FH158"/>
    <mergeCell ref="FI158:FU158"/>
    <mergeCell ref="DV159:EH159"/>
    <mergeCell ref="EI159:EU159"/>
    <mergeCell ref="EV159:FH159"/>
    <mergeCell ref="FI159:FU159"/>
    <mergeCell ref="DV160:EH160"/>
    <mergeCell ref="EI160:EU160"/>
    <mergeCell ref="EV160:FH160"/>
    <mergeCell ref="FI160:FU160"/>
    <mergeCell ref="DV161:EH161"/>
    <mergeCell ref="EI161:EU161"/>
    <mergeCell ref="EV161:FH161"/>
    <mergeCell ref="FI161:FU161"/>
    <mergeCell ref="DV162:EH162"/>
    <mergeCell ref="EI162:EU162"/>
    <mergeCell ref="EV162:FH162"/>
    <mergeCell ref="FI162:FU162"/>
    <mergeCell ref="DV163:EH163"/>
    <mergeCell ref="EI163:EU163"/>
    <mergeCell ref="EV163:FH163"/>
    <mergeCell ref="FI163:FU163"/>
    <mergeCell ref="DV164:EH164"/>
    <mergeCell ref="EI164:EU164"/>
    <mergeCell ref="EV164:FH164"/>
    <mergeCell ref="FI164:FU164"/>
    <mergeCell ref="FV156:HU156"/>
    <mergeCell ref="FV157:GH157"/>
    <mergeCell ref="GI157:GU157"/>
    <mergeCell ref="GV157:HH157"/>
    <mergeCell ref="HI157:HU157"/>
    <mergeCell ref="FV158:GH158"/>
    <mergeCell ref="GI158:GU158"/>
    <mergeCell ref="GV158:HH158"/>
    <mergeCell ref="HI158:HU158"/>
    <mergeCell ref="FV159:GH159"/>
    <mergeCell ref="GI159:GU159"/>
    <mergeCell ref="GV159:HH159"/>
    <mergeCell ref="HI159:HU159"/>
    <mergeCell ref="FV160:GH160"/>
    <mergeCell ref="GI160:GU160"/>
    <mergeCell ref="GV160:HH160"/>
    <mergeCell ref="HI160:HU160"/>
    <mergeCell ref="FV164:GH164"/>
    <mergeCell ref="GI164:GU164"/>
    <mergeCell ref="GV164:HH164"/>
    <mergeCell ref="HI164:HU164"/>
    <mergeCell ref="FV161:GH161"/>
    <mergeCell ref="GI161:GU161"/>
    <mergeCell ref="GV161:HH161"/>
    <mergeCell ref="HI161:HU161"/>
    <mergeCell ref="FV162:GH162"/>
    <mergeCell ref="GI162:GU162"/>
    <mergeCell ref="F8:HU8"/>
    <mergeCell ref="G10:HT10"/>
    <mergeCell ref="H14:HS14"/>
    <mergeCell ref="I16:HS16"/>
    <mergeCell ref="H20:HS20"/>
    <mergeCell ref="H22:HR22"/>
    <mergeCell ref="FV163:GH163"/>
    <mergeCell ref="GI163:GU163"/>
    <mergeCell ref="GV163:HH163"/>
    <mergeCell ref="HI163:HU163"/>
    <mergeCell ref="GV162:HH162"/>
    <mergeCell ref="HI162:HU162"/>
    <mergeCell ref="H76:HR76"/>
    <mergeCell ref="H80:HS80"/>
    <mergeCell ref="H82:HS82"/>
    <mergeCell ref="FS36:GE36"/>
    <mergeCell ref="GF36:GR36"/>
    <mergeCell ref="GS36:HE36"/>
    <mergeCell ref="HF36:HR36"/>
    <mergeCell ref="DS36:EE36"/>
    <mergeCell ref="EF36:ER36"/>
    <mergeCell ref="ES36:FE36"/>
  </mergeCells>
  <printOptions/>
  <pageMargins left="0.31496062992125984" right="0.35433070866141736" top="0.2755905511811024" bottom="0.1968503937007874" header="0.15748031496062992" footer="0.15748031496062992"/>
  <pageSetup horizontalDpi="600" verticalDpi="600" orientation="landscape" paperSize="9" scale="86" r:id="rId1"/>
  <rowBreaks count="5" manualBreakCount="5">
    <brk id="23" max="228" man="1"/>
    <brk id="55" max="228" man="1"/>
    <brk id="83" max="228" man="1"/>
    <brk id="121" max="228" man="1"/>
    <brk id="165" max="2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Баркова Ирина Геннадьевна</cp:lastModifiedBy>
  <cp:lastPrinted>2015-08-28T07:24:45Z</cp:lastPrinted>
  <dcterms:created xsi:type="dcterms:W3CDTF">1996-10-08T23:32:33Z</dcterms:created>
  <dcterms:modified xsi:type="dcterms:W3CDTF">2019-07-04T08:09:33Z</dcterms:modified>
  <cp:category/>
  <cp:version/>
  <cp:contentType/>
  <cp:contentStatus/>
</cp:coreProperties>
</file>